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0" yWindow="0" windowWidth="28800" windowHeight="12435"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52" i="8" l="1"/>
  <c r="F142" i="8"/>
  <c r="D153" i="8" s="1"/>
  <c r="E127" i="8"/>
  <c r="M121" i="8"/>
  <c r="L121" i="8"/>
  <c r="K121" i="8"/>
  <c r="C123" i="8" s="1"/>
  <c r="A114" i="8"/>
  <c r="A115" i="8" s="1"/>
  <c r="A116" i="8" s="1"/>
  <c r="A117" i="8" s="1"/>
  <c r="A118" i="8" s="1"/>
  <c r="A119" i="8" s="1"/>
  <c r="A120" i="8" s="1"/>
  <c r="N113" i="8"/>
  <c r="N121" i="8" s="1"/>
  <c r="M58" i="8"/>
  <c r="C63" i="8" s="1"/>
  <c r="L58" i="8"/>
  <c r="K58" i="8"/>
  <c r="C62" i="8" s="1"/>
  <c r="A51" i="8"/>
  <c r="A52" i="8" s="1"/>
  <c r="A53" i="8" s="1"/>
  <c r="A54" i="8" s="1"/>
  <c r="A55" i="8" s="1"/>
  <c r="A56" i="8" s="1"/>
  <c r="A57" i="8" s="1"/>
  <c r="N49" i="8"/>
  <c r="N58" i="8" s="1"/>
  <c r="D41" i="8"/>
  <c r="E40" i="8" s="1"/>
  <c r="E24" i="8"/>
  <c r="E152" i="8" l="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<sst xmlns="http://schemas.openxmlformats.org/spreadsheetml/2006/main" count="496" uniqueCount="272">
  <si>
    <t>OBSERVACIONES</t>
  </si>
  <si>
    <t>TOTAL</t>
  </si>
  <si>
    <t>CRITERIO</t>
  </si>
  <si>
    <t>Experiencia Específica - habilitante</t>
  </si>
  <si>
    <t>PUNTAJE ASIGNADO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</si>
  <si>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</si>
  <si>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</si>
  <si>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</si>
  <si>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1. CRITERIOS HABILITANTES</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</si>
  <si>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</si>
  <si>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</si>
  <si>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</si>
  <si>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</si>
  <si>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</si>
  <si>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</si>
  <si>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</si>
  <si>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</si>
  <si>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</si>
  <si>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</si>
  <si>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</si>
  <si>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</si>
  <si>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</si>
  <si>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</si>
  <si>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</si>
  <si>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</si>
  <si>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</si>
  <si>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</si>
  <si>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</si>
  <si>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</si>
  <si>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</si>
  <si>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</si>
  <si>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</si>
  <si>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</si>
  <si>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</si>
  <si>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</si>
  <si>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 xml:space="preserve">GARANTIA DE SERIEDAD DE LA PROPUESTA </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</si>
  <si>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</si>
  <si>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</si>
  <si>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</si>
  <si>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</si>
  <si>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</si>
  <si>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</si>
  <si>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</si>
  <si>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</si>
  <si>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</si>
  <si>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</si>
  <si>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</si>
  <si>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</si>
  <si>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</si>
  <si>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</si>
  <si>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</si>
  <si>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</si>
  <si>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</si>
  <si>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</si>
  <si>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</si>
  <si>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</si>
  <si>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</si>
  <si>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</si>
  <si>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</si>
  <si>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</si>
  <si>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</si>
  <si>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</si>
  <si>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</si>
  <si>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</si>
  <si>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</si>
  <si>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</si>
  <si>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</si>
  <si>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</si>
  <si>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</si>
  <si>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</si>
  <si>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</si>
  <si>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</si>
  <si>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</si>
  <si>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 xml:space="preserve">CUMPLE </t>
  </si>
  <si>
    <t>860,033,863-1</t>
  </si>
  <si>
    <t>EL PROPONENTE CUMPLE ___X___ NO CUMPLE _______</t>
  </si>
  <si>
    <t xml:space="preserve">Regional: </t>
  </si>
  <si>
    <t>CALDAS</t>
  </si>
  <si>
    <t>Nombre de Proponente:</t>
  </si>
  <si>
    <t>Modalidad a la que se presenta:</t>
  </si>
  <si>
    <t>PRIMERA INFANCIA GRUPO 21 PROPONENTE # 6</t>
  </si>
  <si>
    <t xml:space="preserve">No. Convocatoria </t>
  </si>
  <si>
    <t>CP-004-2014</t>
  </si>
  <si>
    <t>Fecha de evaluación:</t>
  </si>
  <si>
    <t>CARTA DE PRESENTACION DE LA PROPUESTA DONDE SE INDIQUE EL O LOS MUNICIPIOS O DEPARTAMENTO POR EL QUE VA A PARTICIPAR FORMATO 1</t>
  </si>
  <si>
    <t>3 AL 6</t>
  </si>
  <si>
    <t>CERTIFICACIÓN ICBF</t>
  </si>
  <si>
    <t>NATURALEZA: ENTIDAD SIN ANIMO DE LUCRO</t>
  </si>
  <si>
    <t>OBJETO SOCIAL DEL PROPONENTE O  MIEMBROS DEL CONSORCIO O UNION TEMPORAL  RELACIONADO CON EL OBJETO  DEL PROCESO</t>
  </si>
  <si>
    <t>PERSONERIA JURIDICA  PARA INSTITUCIONES  DEL SISTEMA NACIONAL DE BIENESTAR FAMILIAR-</t>
  </si>
  <si>
    <t>RES 4205 DEL 10-07-2014</t>
  </si>
  <si>
    <t xml:space="preserve">No es necesario, solo si lo presentan </t>
  </si>
  <si>
    <t>PODER EN CASO QUE EL PROPONENTE ACTÚE A TRAVÉS DE APODERADO</t>
  </si>
  <si>
    <t>NO APLICA</t>
  </si>
  <si>
    <t>12 Y 13</t>
  </si>
  <si>
    <t>CONSULTA ANTECEDENTES PENALES DEL REPRESENTANTE LEGAL</t>
  </si>
  <si>
    <t>19 AL 21</t>
  </si>
  <si>
    <t>CERTIFICACION PERSONERIA JURIDICA DEL ICBF</t>
  </si>
  <si>
    <t>DOCUMENTO DE CONSTITUCIÓN DEL CONSORCIO O UNIÓN TEMPORAL CUANDO APLIQUE FORMATO 6 - 7</t>
  </si>
  <si>
    <t xml:space="preserve">EVALUADO POR : </t>
  </si>
  <si>
    <t>NOMBRE</t>
  </si>
  <si>
    <t>CARGO</t>
  </si>
  <si>
    <t>FECHA</t>
  </si>
  <si>
    <t xml:space="preserve">Fundación Niños del Sol </t>
  </si>
  <si>
    <t>Nombre de Integrante No 1:</t>
  </si>
  <si>
    <t>Nombre de Integrante No 2:</t>
  </si>
  <si>
    <t>Nombre de Integrante No 3:</t>
  </si>
  <si>
    <t>grupo a la que se presenta</t>
  </si>
  <si>
    <t xml:space="preserve">02 de diciembre de 2014 </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</si>
  <si>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</si>
  <si>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</si>
  <si>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</si>
  <si>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</si>
  <si>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</si>
  <si>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</si>
  <si>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</si>
  <si>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</si>
  <si>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SI</t>
  </si>
  <si>
    <t>NO</t>
  </si>
  <si>
    <t>Experiencia Específica habilitante en tiempo</t>
  </si>
  <si>
    <t>si</t>
  </si>
  <si>
    <t>Experiencia Específica habilitante en cupos</t>
  </si>
  <si>
    <t>Infraestructura</t>
  </si>
  <si>
    <t>Talento Humano</t>
  </si>
  <si>
    <t>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</si>
  <si>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</si>
  <si>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</si>
  <si>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</si>
  <si>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</si>
  <si>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</si>
  <si>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</si>
  <si>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</si>
  <si>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</si>
  <si>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</si>
  <si>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</si>
  <si>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</si>
  <si>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</si>
  <si>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</si>
  <si>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</si>
  <si>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</si>
  <si>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</si>
  <si>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</si>
  <si>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</si>
  <si>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</si>
  <si>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</si>
  <si>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</si>
  <si>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Fundación Niños del  Sol </t>
  </si>
  <si>
    <t xml:space="preserve">ICBF Regional Caldas </t>
  </si>
  <si>
    <t>17-2011-0219</t>
  </si>
  <si>
    <t>Si</t>
  </si>
  <si>
    <t xml:space="preserve">31 de Diciembre de 2011 </t>
  </si>
  <si>
    <t>31 de octubre de 2014</t>
  </si>
  <si>
    <t>Ministerio de Educación con el Convenio 929</t>
  </si>
  <si>
    <t>Convenio FPI 17_209 de 2010</t>
  </si>
  <si>
    <t xml:space="preserve">23 de abril de 2010 </t>
  </si>
  <si>
    <t xml:space="preserve">15 de diciembre de 2010 </t>
  </si>
  <si>
    <t>172166 de 2012</t>
  </si>
  <si>
    <t xml:space="preserve">23 de Noviembre de 2012 </t>
  </si>
  <si>
    <t>28 de Junio de 2013</t>
  </si>
  <si>
    <t>Criterio</t>
  </si>
  <si>
    <t>Valor</t>
  </si>
  <si>
    <t xml:space="preserve">Concepto, cumple </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</si>
  <si>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</si>
  <si>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</si>
  <si>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</si>
  <si>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</si>
  <si>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</si>
  <si>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</si>
  <si>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</si>
  <si>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</si>
  <si>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</si>
  <si>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</si>
  <si>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</si>
  <si>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</si>
  <si>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</si>
  <si>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</si>
  <si>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</si>
  <si>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</si>
  <si>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</si>
  <si>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CUMPLE 
SI /NO</t>
  </si>
  <si>
    <t xml:space="preserve">Modalidad Familiar  CDI G2 Ferias </t>
  </si>
  <si>
    <t xml:space="preserve">Modalidad Familiar </t>
  </si>
  <si>
    <t>AV 46 CALLE DEL COMERCIO</t>
  </si>
  <si>
    <t xml:space="preserve">Modalidad Familiar  CDI G3 Purnio </t>
  </si>
  <si>
    <t xml:space="preserve">Calle Principal, Purnio Centro Zonal Oriente </t>
  </si>
  <si>
    <t xml:space="preserve">Modalidad Familiar CDI G4 Ferias </t>
  </si>
  <si>
    <t xml:space="preserve">AV 46 CALLE DEL COMERCIO CENTRO ZONA ORIENTE </t>
  </si>
  <si>
    <t xml:space="preserve">Modalidad Familiar CDI G5 Cabrero </t>
  </si>
  <si>
    <t>KR 12 ENTRE 18 17</t>
  </si>
  <si>
    <t xml:space="preserve">Modalidad Familiar CDI G6 Cabrero </t>
  </si>
  <si>
    <t>KR 12 ENTRE 17 18</t>
  </si>
  <si>
    <t xml:space="preserve">Modalidad Familiar CDI G7 Cabrero </t>
  </si>
  <si>
    <t>* Dirección, barrio - vereda, Centro Zonal</t>
  </si>
  <si>
    <t>** Cupos de acuerdo con el área exigida en el estándar 40 para las dos Modalidades</t>
  </si>
  <si>
    <t>*** Si es propia, en arriendo,  comodato ó con autorización de uso, con que entidad</t>
  </si>
  <si>
    <t>Talento Humano - Habilitante</t>
  </si>
  <si>
    <t>PROPORCIÓN T.HNO/CUPOS</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</si>
  <si>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</si>
  <si>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</si>
  <si>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</si>
  <si>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</si>
  <si>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</si>
  <si>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</si>
  <si>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</si>
  <si>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</si>
  <si>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</si>
  <si>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</si>
  <si>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 xml:space="preserve">Paola Andrea Guerra Vargas </t>
  </si>
  <si>
    <t xml:space="preserve">Psicologa </t>
  </si>
  <si>
    <t xml:space="preserve">Universidad Santo Tomas </t>
  </si>
  <si>
    <t>3 de julio de 2008</t>
  </si>
  <si>
    <t>SI  :    registra tarjeta profesional No. 105804</t>
  </si>
  <si>
    <t>IPS Bionaturalcenter</t>
  </si>
  <si>
    <t xml:space="preserve">10 de abril de 2010 - Julio 4 de 2014 </t>
  </si>
  <si>
    <t xml:space="preserve">Coordinadora de servicios de salud- Talento Humano </t>
  </si>
  <si>
    <t xml:space="preserve">Hospital Andres Girardot de GÜICÁN  </t>
  </si>
  <si>
    <t xml:space="preserve">de 1 de agosto a 31 de Diciembre de 2012 </t>
  </si>
  <si>
    <t xml:space="preserve">Coordinadora Plan de Salud Pública , seguimiento al Plan Municipal Promover inciativas en promoción de la salud a familias  y comunidad  </t>
  </si>
  <si>
    <t>Autofinanciera S.A</t>
  </si>
  <si>
    <t>1 de noviembre de 2011 a junio 30 de 2012</t>
  </si>
  <si>
    <t xml:space="preserve">Psicologa Analista de selección </t>
  </si>
  <si>
    <t>PROFESIONAL DE APOYO PSICOSOCIAL</t>
  </si>
  <si>
    <t xml:space="preserve">Deixie Soviert Araque Montoya </t>
  </si>
  <si>
    <t xml:space="preserve">Trabajadora Social </t>
  </si>
  <si>
    <t xml:space="preserve">Universidad de Caldas </t>
  </si>
  <si>
    <t>16 de Diciembre de 2011</t>
  </si>
  <si>
    <t xml:space="preserve">Secretaria de Salud Publica de la Dorada Caldas </t>
  </si>
  <si>
    <t xml:space="preserve">Marzo 5 a Junio 17 de 2014 </t>
  </si>
  <si>
    <t xml:space="preserve">Apoyo en los programas salud mental  y salud sexual y reproductiva </t>
  </si>
  <si>
    <t xml:space="preserve">Funtope </t>
  </si>
  <si>
    <t>Noviembre 15 de 2010 a enero 25 de 2012</t>
  </si>
  <si>
    <t xml:space="preserve">Trabajadora social en centro de recuperación nutricional  en el hospital las ferias </t>
  </si>
  <si>
    <t xml:space="preserve">Julio 16 de 2012 a octubre 8  de 2013 -  </t>
  </si>
  <si>
    <t xml:space="preserve">Entorno Familiar y programa medio social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</si>
  <si>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</si>
  <si>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</si>
  <si>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</si>
  <si>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</si>
  <si>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</si>
  <si>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</si>
  <si>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</si>
  <si>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</si>
  <si>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</si>
  <si>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</si>
  <si>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</si>
  <si>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</si>
  <si>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</si>
  <si>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</si>
  <si>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</si>
  <si>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</si>
  <si>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</si>
  <si>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</si>
  <si>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</si>
  <si>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</si>
  <si>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</si>
  <si>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</si>
  <si>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</si>
  <si>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</si>
  <si>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</si>
  <si>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rPr>
        <b/>
        <sz val="11"/>
        <color theme="1"/>
        <rFont val="Calibri"/>
        <family val="2"/>
        <scheme val="minor"/>
      </rPr>
      <t>No</t>
    </r>
    <r>
      <rPr>
        <sz val="11"/>
        <color theme="1"/>
        <rFont val="Calibri"/>
        <family val="2"/>
        <scheme val="minor"/>
      </rPr>
      <t xml:space="preserve">, falta aun registrar un coordinador. </t>
    </r>
  </si>
  <si>
    <t>Maithe Clavijo Hernandez</t>
  </si>
  <si>
    <t>27 de Marzo de 1998</t>
  </si>
  <si>
    <t xml:space="preserve">trabajadora social en grupos  en situación de discapacidad </t>
  </si>
  <si>
    <t xml:space="preserve">Union Temporal Protegemos </t>
  </si>
  <si>
    <t xml:space="preserve">4 de marzo de a septiembre 30 de 2014 </t>
  </si>
  <si>
    <t xml:space="preserve">Asesorias Organizacionales </t>
  </si>
  <si>
    <t xml:space="preserve">febrero 2013 a febrero 2014 </t>
  </si>
  <si>
    <t>Trabajadora Social/ Visitas domiciliarias</t>
  </si>
  <si>
    <t xml:space="preserve">2 de Mayo a 15 de diciembre de 2011 </t>
  </si>
  <si>
    <t xml:space="preserve">Trabajadora social en Internado femenino Estrellitas </t>
  </si>
  <si>
    <t>5  A  8</t>
  </si>
  <si>
    <t>DOCUMENTOS SUBSANADOS EN EL TIEMPO DEL TRASLADO DEL INFORME PREMILIMINAR DE EVALUACION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</si>
</sst>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1" x14ac:knownFonts="1">
    <font>
      <sz val="11"/>
      <color theme="1"/>
      <name val="Calibri"/>
      <family val="2"/>
      <scheme val="minor"/>
    </font>
    <font>
      <b/>
      <sz val="11"/>
      <color theme="1"/>
      <name val="Calibri"/>
      <family val="2"/>
      <scheme val="minor"/>
    </font>
    <font>
      <sz val="11"/>
      <color theme="1"/>
      <name val="Arial"/>
      <family val="2"/>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indexed="8"/>
      <name val="Arial Narrow"/>
      <family val="2"/>
    </font>
    <font>
      <b/>
      <sz val="10"/>
      <color indexed="8"/>
      <name val="Arial Narrow"/>
      <family val="2"/>
    </font>
    <font>
      <sz val="11"/>
      <color rgb="FFFF0000"/>
      <name val="Calibri"/>
      <family val="2"/>
      <scheme val="minor"/>
    </font>
    <font>
      <b/>
      <sz val="10"/>
      <color theme="1"/>
      <name val="Calibri"/>
      <family val="2"/>
      <scheme val="minor"/>
    </font>
    <font>
      <b/>
      <sz val="9"/>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4"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280">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3"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7" fillId="0" borderId="6" xfId="0" applyFont="1" applyFill="1" applyBorder="1" applyAlignment="1">
      <alignment vertical="center"/>
    </xf>
    <xf numFmtId="0" fontId="9" fillId="0" borderId="6" xfId="0" applyFont="1" applyFill="1" applyBorder="1" applyAlignment="1">
      <alignment vertical="center"/>
    </xf>
    <xf numFmtId="0" fontId="9" fillId="0" borderId="0" xfId="0" applyFont="1" applyFill="1" applyBorder="1" applyAlignment="1">
      <alignment vertical="center"/>
    </xf>
    <xf numFmtId="0" fontId="9"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8" fillId="0" borderId="8"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1"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2"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4" fillId="0" borderId="0" xfId="0" applyFont="1" applyFill="1" applyBorder="1" applyAlignment="1">
      <alignment horizontal="left" vertical="center"/>
    </xf>
    <xf numFmtId="0" fontId="15" fillId="0" borderId="0" xfId="0" applyFont="1" applyFill="1" applyBorder="1" applyAlignment="1">
      <alignment horizontal="center" vertical="center" wrapText="1"/>
    </xf>
    <xf numFmtId="0" fontId="8" fillId="3" borderId="8"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0" fillId="4" borderId="1" xfId="0" applyNumberFormat="1" applyFont="1" applyFill="1" applyBorder="1" applyAlignment="1">
      <alignment horizontal="right" vertical="center" wrapText="1"/>
    </xf>
    <xf numFmtId="0" fontId="13" fillId="0" borderId="1" xfId="0" applyFont="1" applyFill="1" applyBorder="1" applyAlignment="1">
      <alignment horizontal="center" vertical="center" wrapText="1"/>
    </xf>
    <xf numFmtId="49" fontId="13"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8" fillId="0" borderId="0" xfId="0" applyFont="1" applyBorder="1" applyAlignment="1">
      <alignment horizontal="center" vertical="center"/>
    </xf>
    <xf numFmtId="0" fontId="19"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justify" vertical="center"/>
    </xf>
    <xf numFmtId="0" fontId="23" fillId="5" borderId="18" xfId="0" applyFont="1" applyFill="1" applyBorder="1" applyAlignment="1">
      <alignment horizontal="center" vertical="center" wrapText="1"/>
    </xf>
    <xf numFmtId="0" fontId="23" fillId="0" borderId="18" xfId="0" applyFont="1" applyBorder="1" applyAlignment="1">
      <alignment horizontal="center" vertical="center" wrapText="1"/>
    </xf>
    <xf numFmtId="0" fontId="23" fillId="0" borderId="0" xfId="0" applyFont="1" applyBorder="1" applyAlignment="1">
      <alignment horizontal="center" vertical="center" wrapText="1"/>
    </xf>
    <xf numFmtId="0" fontId="8"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3" fillId="0" borderId="1" xfId="0" applyFont="1" applyBorder="1" applyAlignment="1">
      <alignment horizontal="center" vertical="center" wrapText="1"/>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2"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15" fontId="12" fillId="0" borderId="1" xfId="0" applyNumberFormat="1" applyFont="1" applyFill="1" applyBorder="1" applyAlignment="1" applyProtection="1">
      <alignment horizontal="center" vertical="center" wrapText="1"/>
      <protection locked="0"/>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14" fontId="12"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4" fillId="6" borderId="0" xfId="0" applyFont="1" applyFill="1" applyAlignment="1">
      <alignment vertical="center"/>
    </xf>
    <xf numFmtId="0" fontId="25" fillId="6" borderId="27" xfId="0" applyFont="1" applyFill="1" applyBorder="1" applyAlignment="1">
      <alignment vertical="center"/>
    </xf>
    <xf numFmtId="0" fontId="25" fillId="6" borderId="28" xfId="0" applyFont="1" applyFill="1" applyBorder="1" applyAlignment="1">
      <alignment horizontal="center" vertical="center" wrapText="1"/>
    </xf>
    <xf numFmtId="0" fontId="26" fillId="0" borderId="29" xfId="0" applyFont="1" applyBorder="1" applyAlignment="1">
      <alignment vertical="center" wrapText="1"/>
    </xf>
    <xf numFmtId="0" fontId="26" fillId="0" borderId="28" xfId="0" applyFont="1" applyBorder="1" applyAlignment="1">
      <alignment vertical="center"/>
    </xf>
    <xf numFmtId="0" fontId="25" fillId="6" borderId="29" xfId="0" applyFont="1" applyFill="1" applyBorder="1" applyAlignment="1">
      <alignment vertical="center"/>
    </xf>
    <xf numFmtId="0" fontId="26" fillId="6" borderId="28" xfId="0" applyFont="1" applyFill="1" applyBorder="1" applyAlignment="1">
      <alignment vertical="center"/>
    </xf>
    <xf numFmtId="0" fontId="26" fillId="6" borderId="0" xfId="0" applyFont="1" applyFill="1" applyAlignment="1">
      <alignment vertical="center"/>
    </xf>
    <xf numFmtId="0" fontId="26" fillId="6" borderId="29" xfId="0" applyFont="1" applyFill="1" applyBorder="1" applyAlignment="1">
      <alignment vertical="center"/>
    </xf>
    <xf numFmtId="0" fontId="25" fillId="6" borderId="30" xfId="0" applyFont="1" applyFill="1" applyBorder="1" applyAlignment="1">
      <alignment vertical="center"/>
    </xf>
    <xf numFmtId="0" fontId="25" fillId="6" borderId="0" xfId="0" applyFont="1" applyFill="1" applyAlignment="1">
      <alignment horizontal="center" vertical="center"/>
    </xf>
    <xf numFmtId="0" fontId="25" fillId="6" borderId="29" xfId="0" applyFont="1" applyFill="1" applyBorder="1" applyAlignment="1">
      <alignment horizontal="center" vertical="center"/>
    </xf>
    <xf numFmtId="0" fontId="26" fillId="6" borderId="25" xfId="0" applyFont="1" applyFill="1" applyBorder="1" applyAlignment="1">
      <alignment vertical="center"/>
    </xf>
    <xf numFmtId="0" fontId="26" fillId="7" borderId="26" xfId="0" applyFont="1" applyFill="1" applyBorder="1" applyAlignment="1">
      <alignment vertical="center"/>
    </xf>
    <xf numFmtId="0" fontId="26" fillId="6" borderId="27" xfId="0" applyFont="1" applyFill="1" applyBorder="1" applyAlignment="1">
      <alignment vertical="center"/>
    </xf>
    <xf numFmtId="0" fontId="26" fillId="7" borderId="0" xfId="0" applyFont="1" applyFill="1" applyAlignment="1">
      <alignment vertical="center"/>
    </xf>
    <xf numFmtId="0" fontId="26" fillId="6" borderId="33" xfId="0" applyFont="1" applyFill="1" applyBorder="1" applyAlignment="1">
      <alignment vertical="center"/>
    </xf>
    <xf numFmtId="0" fontId="26" fillId="7" borderId="35" xfId="0" applyFont="1" applyFill="1" applyBorder="1" applyAlignment="1">
      <alignment vertical="center"/>
    </xf>
    <xf numFmtId="0" fontId="26" fillId="6" borderId="36" xfId="0" applyFont="1" applyFill="1" applyBorder="1" applyAlignment="1">
      <alignment vertical="center"/>
    </xf>
    <xf numFmtId="0" fontId="25" fillId="6" borderId="28" xfId="0" applyFont="1" applyFill="1" applyBorder="1" applyAlignment="1">
      <alignment vertical="center"/>
    </xf>
    <xf numFmtId="0" fontId="25" fillId="6" borderId="36"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9" xfId="0" applyFont="1" applyBorder="1" applyAlignment="1">
      <alignment vertical="center"/>
    </xf>
    <xf numFmtId="0" fontId="26" fillId="6" borderId="35" xfId="0" applyFont="1" applyFill="1" applyBorder="1" applyAlignment="1">
      <alignment vertical="center" wrapText="1"/>
    </xf>
    <xf numFmtId="0" fontId="27" fillId="0" borderId="0" xfId="0" applyFont="1"/>
    <xf numFmtId="0" fontId="30" fillId="0" borderId="0" xfId="0" applyFont="1"/>
    <xf numFmtId="2" fontId="17" fillId="0" borderId="1" xfId="0" applyNumberFormat="1" applyFont="1" applyFill="1" applyBorder="1" applyAlignment="1" applyProtection="1">
      <alignment horizontal="center" vertical="center" wrapText="1"/>
      <protection locked="0"/>
    </xf>
    <xf numFmtId="9" fontId="12" fillId="0" borderId="1" xfId="4" applyFont="1" applyFill="1" applyBorder="1" applyAlignment="1" applyProtection="1">
      <alignment horizontal="center" vertical="center" wrapText="1"/>
      <protection locked="0"/>
    </xf>
    <xf numFmtId="0" fontId="1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31" fillId="6" borderId="33" xfId="0" applyFont="1" applyFill="1" applyBorder="1" applyAlignment="1">
      <alignment vertical="center"/>
    </xf>
    <xf numFmtId="0" fontId="31" fillId="6" borderId="33" xfId="0" applyFont="1" applyFill="1" applyBorder="1" applyAlignment="1">
      <alignment horizontal="center" vertical="center"/>
    </xf>
    <xf numFmtId="0" fontId="31" fillId="6" borderId="33" xfId="0" applyFont="1" applyFill="1" applyBorder="1" applyAlignment="1">
      <alignment vertical="center" wrapText="1"/>
    </xf>
    <xf numFmtId="0" fontId="0" fillId="0" borderId="0" xfId="0" applyBorder="1"/>
    <xf numFmtId="0" fontId="23" fillId="0" borderId="40" xfId="0" applyFont="1" applyBorder="1" applyAlignment="1">
      <alignment horizontal="center" vertical="center" wrapText="1"/>
    </xf>
    <xf numFmtId="0" fontId="28" fillId="0" borderId="0" xfId="0" applyFont="1" applyBorder="1" applyAlignment="1">
      <alignment horizontal="justify" vertical="center"/>
    </xf>
    <xf numFmtId="0" fontId="5" fillId="0" borderId="0" xfId="0" applyFont="1"/>
    <xf numFmtId="0" fontId="25" fillId="6" borderId="33" xfId="0" applyFont="1" applyFill="1" applyBorder="1" applyAlignment="1">
      <alignment vertical="center"/>
    </xf>
    <xf numFmtId="0" fontId="26" fillId="6" borderId="29" xfId="0" applyFont="1" applyFill="1" applyBorder="1" applyAlignment="1">
      <alignment vertical="center"/>
    </xf>
    <xf numFmtId="2" fontId="26" fillId="7" borderId="0" xfId="0" applyNumberFormat="1" applyFont="1" applyFill="1" applyAlignment="1">
      <alignment horizontal="center" vertical="center"/>
    </xf>
    <xf numFmtId="9" fontId="26" fillId="7" borderId="35" xfId="0" applyNumberFormat="1"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6" fillId="0" borderId="0" xfId="0" applyFont="1"/>
    <xf numFmtId="0" fontId="37" fillId="3" borderId="5" xfId="0" applyFont="1" applyFill="1" applyBorder="1" applyAlignment="1">
      <alignment horizontal="center" vertical="center" wrapText="1"/>
    </xf>
    <xf numFmtId="0" fontId="37" fillId="3" borderId="1" xfId="0" applyFont="1" applyFill="1" applyBorder="1" applyAlignment="1">
      <alignment horizontal="center" vertical="center" wrapText="1"/>
    </xf>
    <xf numFmtId="0" fontId="36" fillId="6" borderId="19" xfId="0" applyFont="1" applyFill="1" applyBorder="1" applyAlignment="1">
      <alignment horizontal="center" vertical="center" wrapText="1"/>
    </xf>
    <xf numFmtId="0" fontId="36" fillId="0" borderId="1" xfId="0" applyFont="1" applyBorder="1" applyAlignment="1">
      <alignment horizontal="center" vertical="center"/>
    </xf>
    <xf numFmtId="0" fontId="36" fillId="0" borderId="1" xfId="0" applyFont="1" applyBorder="1"/>
    <xf numFmtId="0" fontId="36" fillId="6" borderId="22" xfId="0" applyFont="1" applyFill="1" applyBorder="1" applyAlignment="1">
      <alignment horizontal="center" vertical="center" wrapText="1"/>
    </xf>
    <xf numFmtId="0" fontId="36" fillId="0" borderId="22" xfId="0" applyFont="1" applyBorder="1" applyAlignment="1">
      <alignment horizontal="center" vertical="center" wrapText="1"/>
    </xf>
    <xf numFmtId="0" fontId="36" fillId="6" borderId="22" xfId="0" applyFont="1" applyFill="1" applyBorder="1" applyAlignment="1">
      <alignment horizontal="justify" vertical="center" wrapText="1"/>
    </xf>
    <xf numFmtId="0" fontId="36" fillId="6" borderId="0" xfId="0" applyFont="1" applyFill="1" applyBorder="1" applyAlignment="1">
      <alignment vertical="center" wrapText="1"/>
    </xf>
    <xf numFmtId="0" fontId="36" fillId="6" borderId="0" xfId="0" applyFont="1" applyFill="1" applyBorder="1" applyAlignment="1">
      <alignment horizontal="justify" vertical="center" wrapText="1"/>
    </xf>
    <xf numFmtId="0" fontId="36" fillId="0" borderId="0" xfId="0" applyFont="1" applyBorder="1" applyAlignment="1">
      <alignment horizontal="center" vertical="center"/>
    </xf>
    <xf numFmtId="0" fontId="36" fillId="0" borderId="0" xfId="0" applyFont="1" applyBorder="1"/>
    <xf numFmtId="0" fontId="36" fillId="0" borderId="0" xfId="0" applyFont="1" applyBorder="1" applyAlignment="1">
      <alignment horizontal="center"/>
    </xf>
    <xf numFmtId="0" fontId="36" fillId="0" borderId="0" xfId="0" applyFont="1" applyAlignment="1">
      <alignment horizontal="center" vertical="center"/>
    </xf>
    <xf numFmtId="0" fontId="0" fillId="0" borderId="0" xfId="0" applyAlignment="1">
      <alignment vertical="center" wrapText="1"/>
    </xf>
    <xf numFmtId="0" fontId="0" fillId="0" borderId="1" xfId="0" applyBorder="1" applyAlignment="1">
      <alignment wrapText="1"/>
    </xf>
    <xf numFmtId="0" fontId="36" fillId="0" borderId="14" xfId="0" applyFont="1" applyBorder="1" applyAlignment="1">
      <alignment horizontal="center" vertical="center"/>
    </xf>
    <xf numFmtId="0" fontId="36" fillId="0" borderId="0" xfId="0" applyFont="1" applyAlignment="1">
      <alignment horizontal="left"/>
    </xf>
    <xf numFmtId="0" fontId="36" fillId="6" borderId="22" xfId="0" applyFont="1" applyFill="1" applyBorder="1" applyAlignment="1">
      <alignment horizontal="left" vertical="center" wrapText="1"/>
    </xf>
    <xf numFmtId="0" fontId="36" fillId="6" borderId="23" xfId="0" applyFont="1" applyFill="1" applyBorder="1" applyAlignment="1">
      <alignment horizontal="left" vertical="center" wrapText="1"/>
    </xf>
    <xf numFmtId="0" fontId="36" fillId="6" borderId="24" xfId="0" applyFont="1" applyFill="1" applyBorder="1" applyAlignment="1">
      <alignment horizontal="left" vertical="center" wrapText="1"/>
    </xf>
    <xf numFmtId="0" fontId="36" fillId="0" borderId="5" xfId="0" applyFont="1" applyBorder="1" applyAlignment="1">
      <alignment horizontal="center" vertical="center"/>
    </xf>
    <xf numFmtId="0" fontId="36" fillId="0" borderId="39" xfId="0" applyFont="1" applyBorder="1" applyAlignment="1">
      <alignment horizontal="center" vertical="center"/>
    </xf>
    <xf numFmtId="0" fontId="36" fillId="6" borderId="22" xfId="0" applyFont="1" applyFill="1" applyBorder="1" applyAlignment="1">
      <alignment vertical="center" wrapText="1"/>
    </xf>
    <xf numFmtId="0" fontId="36" fillId="6" borderId="23" xfId="0" applyFont="1" applyFill="1" applyBorder="1" applyAlignment="1">
      <alignment vertical="center" wrapText="1"/>
    </xf>
    <xf numFmtId="0" fontId="36" fillId="6" borderId="24" xfId="0" applyFont="1" applyFill="1" applyBorder="1" applyAlignment="1">
      <alignment vertical="center" wrapText="1"/>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6" fillId="0" borderId="14" xfId="0" applyFont="1" applyBorder="1" applyAlignment="1">
      <alignment horizontal="center" vertical="center"/>
    </xf>
    <xf numFmtId="0" fontId="36" fillId="6" borderId="19" xfId="0" applyFont="1" applyFill="1" applyBorder="1" applyAlignment="1">
      <alignment vertical="center" wrapText="1"/>
    </xf>
    <xf numFmtId="0" fontId="36" fillId="6" borderId="20" xfId="0" applyFont="1" applyFill="1" applyBorder="1" applyAlignment="1">
      <alignment vertical="center" wrapText="1"/>
    </xf>
    <xf numFmtId="0" fontId="36" fillId="6" borderId="21" xfId="0" applyFont="1" applyFill="1" applyBorder="1" applyAlignment="1">
      <alignment vertical="center" wrapText="1"/>
    </xf>
    <xf numFmtId="0" fontId="37" fillId="3" borderId="1" xfId="0" applyFont="1" applyFill="1" applyBorder="1" applyAlignment="1">
      <alignment horizontal="center" vertical="center" wrapText="1"/>
    </xf>
    <xf numFmtId="0" fontId="35" fillId="3" borderId="1" xfId="0" applyFont="1" applyFill="1" applyBorder="1" applyAlignment="1" applyProtection="1">
      <alignment vertical="center"/>
    </xf>
    <xf numFmtId="0" fontId="36" fillId="0" borderId="1" xfId="0" applyFont="1" applyBorder="1" applyAlignment="1">
      <alignment vertical="center"/>
    </xf>
    <xf numFmtId="0" fontId="35" fillId="0" borderId="1" xfId="0" applyFont="1" applyFill="1" applyBorder="1" applyAlignment="1" applyProtection="1">
      <alignment horizontal="center"/>
    </xf>
    <xf numFmtId="14" fontId="34" fillId="0" borderId="1" xfId="0" applyNumberFormat="1" applyFont="1" applyFill="1" applyBorder="1" applyAlignment="1" applyProtection="1">
      <alignment horizontal="center"/>
    </xf>
    <xf numFmtId="0" fontId="37" fillId="0" borderId="41" xfId="0" applyFont="1" applyBorder="1" applyAlignment="1">
      <alignment horizontal="left" vertical="center"/>
    </xf>
    <xf numFmtId="0" fontId="29" fillId="9" borderId="0" xfId="0" applyFont="1" applyFill="1" applyAlignment="1">
      <alignment horizontal="center"/>
    </xf>
    <xf numFmtId="0" fontId="23" fillId="0" borderId="5"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 xfId="0" applyFont="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justify" vertical="center" wrapText="1"/>
    </xf>
    <xf numFmtId="0" fontId="23" fillId="5" borderId="1" xfId="0" applyFont="1" applyFill="1" applyBorder="1" applyAlignment="1">
      <alignment horizontal="center" vertical="center" wrapText="1"/>
    </xf>
    <xf numFmtId="0" fontId="0" fillId="0" borderId="1" xfId="0" applyBorder="1" applyAlignment="1">
      <alignment wrapText="1"/>
    </xf>
    <xf numFmtId="0" fontId="36" fillId="0" borderId="22" xfId="0" applyFont="1" applyBorder="1" applyAlignment="1">
      <alignment vertical="center" wrapText="1"/>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5"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14" xfId="0" applyFont="1" applyBorder="1" applyAlignment="1">
      <alignment horizontal="center" vertical="center" wrapText="1"/>
    </xf>
    <xf numFmtId="0" fontId="35" fillId="0" borderId="0" xfId="0" applyFont="1" applyFill="1" applyBorder="1" applyAlignment="1" applyProtection="1">
      <alignment horizontal="center"/>
    </xf>
    <xf numFmtId="0" fontId="23" fillId="0" borderId="13" xfId="0" applyFont="1" applyBorder="1" applyAlignment="1">
      <alignment horizontal="center" vertical="center" wrapText="1"/>
    </xf>
    <xf numFmtId="0" fontId="34" fillId="0" borderId="0" xfId="0" applyFont="1" applyFill="1" applyBorder="1" applyAlignment="1" applyProtection="1">
      <alignment horizontal="center"/>
    </xf>
    <xf numFmtId="0" fontId="34" fillId="0" borderId="1" xfId="0" applyFont="1" applyFill="1" applyBorder="1" applyAlignment="1" applyProtection="1">
      <alignment horizontal="center"/>
    </xf>
    <xf numFmtId="0" fontId="0" fillId="0" borderId="1" xfId="0" applyBorder="1" applyAlignment="1">
      <alignment horizont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8"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6" fillId="0" borderId="0" xfId="0" applyFont="1" applyFill="1" applyAlignment="1">
      <alignment horizontal="left" vertical="center" wrapText="1"/>
    </xf>
    <xf numFmtId="0" fontId="8" fillId="2" borderId="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3" borderId="8" xfId="0" applyFont="1" applyFill="1" applyBorder="1" applyAlignment="1" applyProtection="1">
      <alignment horizontal="left" vertical="center"/>
      <protection locked="0"/>
    </xf>
    <xf numFmtId="0" fontId="8"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6" fillId="2" borderId="6" xfId="0" applyFont="1" applyFill="1" applyBorder="1" applyAlignment="1">
      <alignment horizontal="center" vertical="center"/>
    </xf>
    <xf numFmtId="0" fontId="0" fillId="0" borderId="12" xfId="0" applyBorder="1" applyAlignment="1">
      <alignment horizontal="center" vertical="center"/>
    </xf>
    <xf numFmtId="0" fontId="38" fillId="0" borderId="42" xfId="0" applyFont="1" applyBorder="1" applyAlignment="1">
      <alignment horizontal="center" vertical="center" wrapText="1"/>
    </xf>
    <xf numFmtId="0" fontId="38" fillId="0" borderId="43" xfId="0" applyFont="1" applyBorder="1" applyAlignment="1">
      <alignment horizontal="center" vertical="center" wrapText="1"/>
    </xf>
    <xf numFmtId="0" fontId="38" fillId="0" borderId="44" xfId="0" applyFont="1" applyBorder="1" applyAlignment="1">
      <alignment horizontal="center" vertical="center" wrapText="1"/>
    </xf>
    <xf numFmtId="0" fontId="38" fillId="0" borderId="45" xfId="0" applyFont="1" applyBorder="1" applyAlignment="1">
      <alignment horizontal="center" vertical="center" wrapText="1"/>
    </xf>
    <xf numFmtId="0" fontId="38" fillId="0" borderId="46" xfId="0" applyFont="1" applyBorder="1" applyAlignment="1">
      <alignment horizontal="center" vertical="center" wrapText="1"/>
    </xf>
    <xf numFmtId="0" fontId="38" fillId="0" borderId="47" xfId="0" applyFont="1" applyBorder="1" applyAlignment="1">
      <alignment horizontal="center" vertical="center" wrapText="1"/>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0" fillId="0" borderId="13" xfId="0" applyBorder="1" applyAlignment="1">
      <alignment horizontal="center" wrapText="1"/>
    </xf>
    <xf numFmtId="0" fontId="0" fillId="0" borderId="12" xfId="0" applyBorder="1" applyAlignment="1">
      <alignment horizontal="center" wrapText="1"/>
    </xf>
    <xf numFmtId="0" fontId="0" fillId="0" borderId="4" xfId="0" applyBorder="1" applyAlignment="1">
      <alignment horizontal="center" wrapText="1"/>
    </xf>
    <xf numFmtId="0" fontId="0" fillId="0" borderId="13" xfId="0" applyBorder="1" applyAlignment="1">
      <alignment horizontal="center"/>
    </xf>
    <xf numFmtId="0" fontId="0" fillId="0" borderId="12" xfId="0" applyBorder="1" applyAlignment="1">
      <alignment horizontal="center"/>
    </xf>
    <xf numFmtId="0" fontId="0" fillId="0" borderId="4" xfId="0" applyBorder="1" applyAlignment="1">
      <alignment horizontal="center"/>
    </xf>
    <xf numFmtId="0" fontId="1" fillId="2" borderId="39"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3"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Fill="1" applyBorder="1" applyAlignment="1">
      <alignment horizontal="center"/>
    </xf>
    <xf numFmtId="0" fontId="0" fillId="0" borderId="12" xfId="0" applyFill="1" applyBorder="1" applyAlignment="1">
      <alignment horizontal="center"/>
    </xf>
    <xf numFmtId="0" fontId="0" fillId="0" borderId="4" xfId="0" applyFill="1" applyBorder="1" applyAlignment="1">
      <alignment horizontal="center"/>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28" xfId="0" applyBorder="1"/>
    <xf numFmtId="0" fontId="25" fillId="6" borderId="35" xfId="0" applyFont="1" applyFill="1" applyBorder="1" applyAlignment="1">
      <alignment vertical="center" wrapText="1"/>
    </xf>
    <xf numFmtId="0" fontId="25" fillId="6" borderId="34" xfId="0" applyFont="1" applyFill="1" applyBorder="1" applyAlignment="1">
      <alignment vertical="center" wrapText="1"/>
    </xf>
    <xf numFmtId="0" fontId="25" fillId="8" borderId="30" xfId="0" applyFont="1" applyFill="1" applyBorder="1" applyAlignment="1">
      <alignment horizontal="center" vertical="center"/>
    </xf>
    <xf numFmtId="0" fontId="25" fillId="8" borderId="32" xfId="0" applyFont="1" applyFill="1" applyBorder="1" applyAlignment="1">
      <alignment horizontal="center" vertical="center"/>
    </xf>
    <xf numFmtId="0" fontId="25" fillId="8" borderId="31" xfId="0" applyFont="1" applyFill="1" applyBorder="1" applyAlignment="1">
      <alignment horizontal="center" vertical="center"/>
    </xf>
    <xf numFmtId="0" fontId="26" fillId="6" borderId="38" xfId="0" applyFont="1" applyFill="1" applyBorder="1" applyAlignment="1">
      <alignment vertical="center"/>
    </xf>
    <xf numFmtId="0" fontId="25" fillId="6" borderId="25" xfId="0" applyFont="1" applyFill="1" applyBorder="1" applyAlignment="1">
      <alignment vertical="center"/>
    </xf>
    <xf numFmtId="0" fontId="25" fillId="6" borderId="33" xfId="0" applyFont="1" applyFill="1" applyBorder="1" applyAlignment="1">
      <alignment vertical="center"/>
    </xf>
    <xf numFmtId="0" fontId="25" fillId="6" borderId="26" xfId="0" applyFont="1" applyFill="1" applyBorder="1" applyAlignment="1">
      <alignment vertical="center" wrapText="1"/>
    </xf>
    <xf numFmtId="0" fontId="25" fillId="6" borderId="37" xfId="0" applyFont="1" applyFill="1" applyBorder="1" applyAlignment="1">
      <alignment vertical="center" wrapText="1"/>
    </xf>
    <xf numFmtId="0" fontId="26" fillId="6" borderId="29" xfId="0" applyFont="1" applyFill="1" applyBorder="1" applyAlignment="1">
      <alignment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2" xfId="0" applyFont="1" applyFill="1" applyBorder="1" applyAlignment="1">
      <alignment horizontal="center" vertical="center" wrapText="1"/>
    </xf>
    <xf numFmtId="0" fontId="26" fillId="6" borderId="31" xfId="0" applyFont="1" applyFill="1" applyBorder="1" applyAlignment="1">
      <alignment horizontal="center" vertical="center" wrapText="1"/>
    </xf>
    <xf numFmtId="0" fontId="32" fillId="6" borderId="32" xfId="0" applyFont="1" applyFill="1" applyBorder="1" applyAlignment="1">
      <alignment horizontal="center" vertical="center" wrapText="1"/>
    </xf>
    <xf numFmtId="0" fontId="32" fillId="6" borderId="31" xfId="0" applyFont="1" applyFill="1" applyBorder="1" applyAlignment="1">
      <alignment horizontal="center" vertical="center" wrapText="1"/>
    </xf>
    <xf numFmtId="44" fontId="32" fillId="6" borderId="32" xfId="3" applyFont="1" applyFill="1" applyBorder="1" applyAlignment="1">
      <alignment horizontal="center" vertical="center" wrapText="1"/>
    </xf>
    <xf numFmtId="44" fontId="32" fillId="6" borderId="31" xfId="3" applyFont="1" applyFill="1" applyBorder="1" applyAlignment="1">
      <alignment horizontal="center" vertical="center" wrapText="1"/>
    </xf>
    <xf numFmtId="0" fontId="31" fillId="6" borderId="32" xfId="0" applyFont="1" applyFill="1" applyBorder="1" applyAlignment="1">
      <alignment horizontal="center" vertical="center" wrapText="1"/>
    </xf>
    <xf numFmtId="0" fontId="31"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0"/>
  <sheetViews>
    <sheetView topLeftCell="A27" zoomScale="75" zoomScaleNormal="75" workbookViewId="0">
      <selection activeCell="H53" sqref="H53:K5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1" t="s">
        <v>31</v>
      </c>
      <c r="B2" s="181"/>
      <c r="C2" s="181"/>
      <c r="D2" s="181"/>
      <c r="E2" s="181"/>
      <c r="F2" s="181"/>
      <c r="G2" s="181"/>
      <c r="H2" s="181"/>
      <c r="I2" s="181"/>
      <c r="J2" s="181"/>
      <c r="K2" s="181"/>
      <c r="L2" s="181"/>
    </row>
    <row r="4" spans="1:12" ht="16.5" x14ac:dyDescent="0.25">
      <c r="A4" s="186" t="s">
        <v>9</v>
      </c>
      <c r="B4" s="186"/>
      <c r="C4" s="186"/>
      <c r="D4" s="186"/>
      <c r="E4" s="186"/>
      <c r="F4" s="186"/>
      <c r="G4" s="186"/>
      <c r="H4" s="186"/>
      <c r="I4" s="186"/>
      <c r="J4" s="186"/>
      <c r="K4" s="186"/>
      <c r="L4" s="186"/>
    </row>
    <row r="5" spans="1:12" ht="16.5" x14ac:dyDescent="0.25">
      <c r="A5" s="57"/>
    </row>
    <row r="6" spans="1:12" ht="16.5" x14ac:dyDescent="0.25">
      <c r="A6" s="186" t="s">
        <v>45</v>
      </c>
      <c r="B6" s="186"/>
      <c r="C6" s="186"/>
      <c r="D6" s="186"/>
      <c r="E6" s="186"/>
      <c r="F6" s="186"/>
      <c r="G6" s="186"/>
      <c r="H6" s="186"/>
      <c r="I6" s="186"/>
      <c r="J6" s="186"/>
      <c r="K6" s="186"/>
      <c r="L6" s="186"/>
    </row>
    <row r="7" spans="1:12" ht="16.5" x14ac:dyDescent="0.25">
      <c r="A7" s="58"/>
    </row>
    <row r="8" spans="1:12" ht="109.5" customHeight="1" x14ac:dyDescent="0.25">
      <c r="A8" s="187" t="s">
        <v>46</v>
      </c>
      <c r="B8" s="187"/>
      <c r="C8" s="187"/>
      <c r="D8" s="187"/>
      <c r="E8" s="187"/>
      <c r="F8" s="187"/>
      <c r="G8" s="187"/>
      <c r="H8" s="187"/>
      <c r="I8" s="187"/>
      <c r="J8" s="187"/>
      <c r="K8" s="187"/>
      <c r="L8" s="187"/>
    </row>
    <row r="9" spans="1:12" ht="45.75" customHeight="1" x14ac:dyDescent="0.25">
      <c r="A9" s="187"/>
      <c r="B9" s="187"/>
      <c r="C9" s="187"/>
      <c r="D9" s="187"/>
      <c r="E9" s="187"/>
      <c r="F9" s="187"/>
      <c r="G9" s="187"/>
      <c r="H9" s="187"/>
      <c r="I9" s="187"/>
      <c r="J9" s="187"/>
      <c r="K9" s="187"/>
      <c r="L9" s="187"/>
    </row>
    <row r="10" spans="1:12" ht="28.5" customHeight="1" x14ac:dyDescent="0.25">
      <c r="A10" s="187" t="s">
        <v>33</v>
      </c>
      <c r="B10" s="187"/>
      <c r="C10" s="187"/>
      <c r="D10" s="187"/>
      <c r="E10" s="187"/>
      <c r="F10" s="187"/>
      <c r="G10" s="187"/>
      <c r="H10" s="187"/>
      <c r="I10" s="187"/>
      <c r="J10" s="187"/>
      <c r="K10" s="187"/>
      <c r="L10" s="187"/>
    </row>
    <row r="11" spans="1:12" ht="28.5" customHeight="1" x14ac:dyDescent="0.25">
      <c r="A11" s="187"/>
      <c r="B11" s="187"/>
      <c r="C11" s="187"/>
      <c r="D11" s="187"/>
      <c r="E11" s="187"/>
      <c r="F11" s="187"/>
      <c r="G11" s="187"/>
      <c r="H11" s="187"/>
      <c r="I11" s="187"/>
      <c r="J11" s="187"/>
      <c r="K11" s="187"/>
      <c r="L11" s="187"/>
    </row>
    <row r="12" spans="1:12" ht="15.75" thickBot="1" x14ac:dyDescent="0.3"/>
    <row r="13" spans="1:12" ht="15.75" thickBot="1" x14ac:dyDescent="0.3">
      <c r="A13" s="59" t="s">
        <v>10</v>
      </c>
      <c r="B13" s="188" t="s">
        <v>30</v>
      </c>
      <c r="C13" s="189"/>
      <c r="D13" s="189"/>
      <c r="E13" s="189"/>
      <c r="F13" s="189"/>
      <c r="G13" s="189"/>
      <c r="H13" s="189"/>
      <c r="I13" s="189"/>
      <c r="J13" s="189"/>
      <c r="K13" s="189"/>
      <c r="L13" s="189"/>
    </row>
    <row r="14" spans="1:12" s="75" customFormat="1" ht="25.5" customHeight="1" thickBot="1" x14ac:dyDescent="0.3">
      <c r="A14" s="60">
        <v>1</v>
      </c>
      <c r="B14" s="182" t="s">
        <v>67</v>
      </c>
      <c r="C14" s="183" t="s">
        <v>47</v>
      </c>
      <c r="D14" s="183" t="s">
        <v>47</v>
      </c>
      <c r="E14" s="183" t="s">
        <v>47</v>
      </c>
      <c r="F14" s="183" t="s">
        <v>47</v>
      </c>
      <c r="G14" s="183" t="s">
        <v>47</v>
      </c>
      <c r="H14" s="183" t="s">
        <v>47</v>
      </c>
      <c r="I14" s="183" t="s">
        <v>47</v>
      </c>
      <c r="J14" s="183" t="s">
        <v>47</v>
      </c>
      <c r="K14" s="183" t="s">
        <v>47</v>
      </c>
      <c r="L14" s="184" t="s">
        <v>47</v>
      </c>
    </row>
    <row r="15" spans="1:12" s="75" customFormat="1" ht="15.75" thickBot="1" x14ac:dyDescent="0.3">
      <c r="A15" s="60">
        <f>SUM(A14+1)</f>
        <v>2</v>
      </c>
      <c r="B15" s="182" t="s">
        <v>68</v>
      </c>
      <c r="C15" s="183" t="s">
        <v>48</v>
      </c>
      <c r="D15" s="183" t="s">
        <v>48</v>
      </c>
      <c r="E15" s="183" t="s">
        <v>48</v>
      </c>
      <c r="F15" s="183" t="s">
        <v>48</v>
      </c>
      <c r="G15" s="183" t="s">
        <v>48</v>
      </c>
      <c r="H15" s="183" t="s">
        <v>48</v>
      </c>
      <c r="I15" s="183" t="s">
        <v>48</v>
      </c>
      <c r="J15" s="183" t="s">
        <v>48</v>
      </c>
      <c r="K15" s="183" t="s">
        <v>48</v>
      </c>
      <c r="L15" s="184" t="s">
        <v>48</v>
      </c>
    </row>
    <row r="16" spans="1:12" s="75" customFormat="1" ht="15.75" thickBot="1" x14ac:dyDescent="0.3">
      <c r="A16" s="60">
        <f t="shared" ref="A16:A27" si="0">SUM(A15+1)</f>
        <v>3</v>
      </c>
      <c r="B16" s="182" t="s">
        <v>59</v>
      </c>
      <c r="C16" s="183" t="s">
        <v>49</v>
      </c>
      <c r="D16" s="183" t="s">
        <v>49</v>
      </c>
      <c r="E16" s="183" t="s">
        <v>49</v>
      </c>
      <c r="F16" s="183" t="s">
        <v>49</v>
      </c>
      <c r="G16" s="183" t="s">
        <v>49</v>
      </c>
      <c r="H16" s="183" t="s">
        <v>49</v>
      </c>
      <c r="I16" s="183" t="s">
        <v>49</v>
      </c>
      <c r="J16" s="183" t="s">
        <v>49</v>
      </c>
      <c r="K16" s="183" t="s">
        <v>49</v>
      </c>
      <c r="L16" s="184" t="s">
        <v>49</v>
      </c>
    </row>
    <row r="17" spans="1:14" s="75" customFormat="1" ht="15.75" thickBot="1" x14ac:dyDescent="0.3">
      <c r="A17" s="60">
        <f t="shared" si="0"/>
        <v>4</v>
      </c>
      <c r="B17" s="182" t="s">
        <v>60</v>
      </c>
      <c r="C17" s="183" t="s">
        <v>50</v>
      </c>
      <c r="D17" s="183" t="s">
        <v>50</v>
      </c>
      <c r="E17" s="183" t="s">
        <v>50</v>
      </c>
      <c r="F17" s="183" t="s">
        <v>50</v>
      </c>
      <c r="G17" s="183" t="s">
        <v>50</v>
      </c>
      <c r="H17" s="183" t="s">
        <v>50</v>
      </c>
      <c r="I17" s="183" t="s">
        <v>50</v>
      </c>
      <c r="J17" s="183" t="s">
        <v>50</v>
      </c>
      <c r="K17" s="183" t="s">
        <v>50</v>
      </c>
      <c r="L17" s="184" t="s">
        <v>50</v>
      </c>
    </row>
    <row r="18" spans="1:14" s="75" customFormat="1" ht="15.75" thickBot="1" x14ac:dyDescent="0.3">
      <c r="A18" s="60">
        <f t="shared" si="0"/>
        <v>5</v>
      </c>
      <c r="B18" s="182" t="s">
        <v>51</v>
      </c>
      <c r="C18" s="183" t="s">
        <v>51</v>
      </c>
      <c r="D18" s="183" t="s">
        <v>51</v>
      </c>
      <c r="E18" s="183" t="s">
        <v>51</v>
      </c>
      <c r="F18" s="183" t="s">
        <v>51</v>
      </c>
      <c r="G18" s="183" t="s">
        <v>51</v>
      </c>
      <c r="H18" s="183" t="s">
        <v>51</v>
      </c>
      <c r="I18" s="183" t="s">
        <v>51</v>
      </c>
      <c r="J18" s="183" t="s">
        <v>51</v>
      </c>
      <c r="K18" s="183" t="s">
        <v>51</v>
      </c>
      <c r="L18" s="184" t="s">
        <v>51</v>
      </c>
    </row>
    <row r="19" spans="1:14" s="75" customFormat="1" ht="15.75" thickBot="1" x14ac:dyDescent="0.3">
      <c r="A19" s="60">
        <f t="shared" si="0"/>
        <v>6</v>
      </c>
      <c r="B19" s="182" t="s">
        <v>52</v>
      </c>
      <c r="C19" s="183" t="s">
        <v>52</v>
      </c>
      <c r="D19" s="183" t="s">
        <v>52</v>
      </c>
      <c r="E19" s="183" t="s">
        <v>52</v>
      </c>
      <c r="F19" s="183" t="s">
        <v>52</v>
      </c>
      <c r="G19" s="183" t="s">
        <v>52</v>
      </c>
      <c r="H19" s="183" t="s">
        <v>52</v>
      </c>
      <c r="I19" s="183" t="s">
        <v>52</v>
      </c>
      <c r="J19" s="183" t="s">
        <v>52</v>
      </c>
      <c r="K19" s="183" t="s">
        <v>52</v>
      </c>
      <c r="L19" s="184" t="s">
        <v>52</v>
      </c>
    </row>
    <row r="20" spans="1:14" s="75" customFormat="1" ht="15.75" thickBot="1" x14ac:dyDescent="0.3">
      <c r="A20" s="60">
        <f t="shared" si="0"/>
        <v>7</v>
      </c>
      <c r="B20" s="182" t="s">
        <v>69</v>
      </c>
      <c r="C20" s="183" t="s">
        <v>53</v>
      </c>
      <c r="D20" s="183" t="s">
        <v>53</v>
      </c>
      <c r="E20" s="183" t="s">
        <v>53</v>
      </c>
      <c r="F20" s="183" t="s">
        <v>53</v>
      </c>
      <c r="G20" s="183" t="s">
        <v>53</v>
      </c>
      <c r="H20" s="183" t="s">
        <v>53</v>
      </c>
      <c r="I20" s="183" t="s">
        <v>53</v>
      </c>
      <c r="J20" s="183" t="s">
        <v>53</v>
      </c>
      <c r="K20" s="183" t="s">
        <v>53</v>
      </c>
      <c r="L20" s="184" t="s">
        <v>53</v>
      </c>
    </row>
    <row r="21" spans="1:14" ht="15.75" thickBot="1" x14ac:dyDescent="0.3">
      <c r="A21" s="60">
        <f t="shared" si="0"/>
        <v>8</v>
      </c>
      <c r="B21" s="182" t="s">
        <v>61</v>
      </c>
      <c r="C21" s="183" t="s">
        <v>54</v>
      </c>
      <c r="D21" s="183" t="s">
        <v>54</v>
      </c>
      <c r="E21" s="183" t="s">
        <v>54</v>
      </c>
      <c r="F21" s="183" t="s">
        <v>54</v>
      </c>
      <c r="G21" s="183" t="s">
        <v>54</v>
      </c>
      <c r="H21" s="183" t="s">
        <v>54</v>
      </c>
      <c r="I21" s="183" t="s">
        <v>54</v>
      </c>
      <c r="J21" s="183" t="s">
        <v>54</v>
      </c>
      <c r="K21" s="183" t="s">
        <v>54</v>
      </c>
      <c r="L21" s="184" t="s">
        <v>54</v>
      </c>
    </row>
    <row r="22" spans="1:14" ht="15.75" thickBot="1" x14ac:dyDescent="0.3">
      <c r="A22" s="60">
        <f t="shared" si="0"/>
        <v>9</v>
      </c>
      <c r="B22" s="185" t="s">
        <v>55</v>
      </c>
      <c r="C22" s="185"/>
      <c r="D22" s="185"/>
      <c r="E22" s="185"/>
      <c r="F22" s="185"/>
      <c r="G22" s="185"/>
      <c r="H22" s="185"/>
      <c r="I22" s="185"/>
      <c r="J22" s="185"/>
      <c r="K22" s="185"/>
      <c r="L22" s="185"/>
    </row>
    <row r="23" spans="1:14" ht="15.75" thickBot="1" x14ac:dyDescent="0.3">
      <c r="A23" s="60">
        <f t="shared" si="0"/>
        <v>10</v>
      </c>
      <c r="B23" s="185" t="s">
        <v>70</v>
      </c>
      <c r="C23" s="185"/>
      <c r="D23" s="185"/>
      <c r="E23" s="185"/>
      <c r="F23" s="185"/>
      <c r="G23" s="185"/>
      <c r="H23" s="185"/>
      <c r="I23" s="185"/>
      <c r="J23" s="185"/>
      <c r="K23" s="185"/>
      <c r="L23" s="185"/>
    </row>
    <row r="24" spans="1:14" s="75" customFormat="1" ht="15.75" thickBot="1" x14ac:dyDescent="0.3">
      <c r="A24" s="60">
        <f t="shared" si="0"/>
        <v>11</v>
      </c>
      <c r="B24" s="185" t="s">
        <v>71</v>
      </c>
      <c r="C24" s="185"/>
      <c r="D24" s="185"/>
      <c r="E24" s="185"/>
      <c r="F24" s="185"/>
      <c r="G24" s="185"/>
      <c r="H24" s="185"/>
      <c r="I24" s="185"/>
      <c r="J24" s="185"/>
      <c r="K24" s="185"/>
      <c r="L24" s="185"/>
      <c r="N24" s="133"/>
    </row>
    <row r="25" spans="1:14" s="75" customFormat="1" x14ac:dyDescent="0.25">
      <c r="A25" s="131">
        <f t="shared" si="0"/>
        <v>12</v>
      </c>
      <c r="B25" s="197" t="s">
        <v>56</v>
      </c>
      <c r="C25" s="197"/>
      <c r="D25" s="197"/>
      <c r="E25" s="197"/>
      <c r="F25" s="197"/>
      <c r="G25" s="197"/>
      <c r="H25" s="197"/>
      <c r="I25" s="197"/>
      <c r="J25" s="197"/>
      <c r="K25" s="197"/>
      <c r="L25" s="197"/>
    </row>
    <row r="26" spans="1:14" x14ac:dyDescent="0.25">
      <c r="A26" s="69">
        <f t="shared" si="0"/>
        <v>13</v>
      </c>
      <c r="B26" s="185" t="s">
        <v>57</v>
      </c>
      <c r="C26" s="185"/>
      <c r="D26" s="185"/>
      <c r="E26" s="185"/>
      <c r="F26" s="185"/>
      <c r="G26" s="185"/>
      <c r="H26" s="185"/>
      <c r="I26" s="185"/>
      <c r="J26" s="185"/>
      <c r="K26" s="185"/>
      <c r="L26" s="185"/>
    </row>
    <row r="27" spans="1:14" s="130" customFormat="1" x14ac:dyDescent="0.25">
      <c r="A27" s="69">
        <f t="shared" si="0"/>
        <v>14</v>
      </c>
      <c r="B27" s="185" t="s">
        <v>58</v>
      </c>
      <c r="C27" s="185"/>
      <c r="D27" s="185"/>
      <c r="E27" s="185"/>
      <c r="F27" s="185"/>
      <c r="G27" s="185"/>
      <c r="H27" s="185"/>
      <c r="I27" s="185"/>
      <c r="J27" s="185"/>
      <c r="K27" s="185"/>
      <c r="L27" s="185"/>
    </row>
    <row r="28" spans="1:14" s="130" customFormat="1" x14ac:dyDescent="0.25">
      <c r="A28" s="61"/>
      <c r="B28" s="61"/>
      <c r="C28" s="61"/>
      <c r="D28" s="61"/>
      <c r="E28" s="198"/>
      <c r="F28" s="198"/>
      <c r="G28" s="198"/>
      <c r="H28" s="198"/>
      <c r="I28" s="198"/>
      <c r="J28" s="198"/>
      <c r="K28" s="198"/>
      <c r="L28" s="198"/>
      <c r="M28" s="198"/>
      <c r="N28" s="198"/>
    </row>
    <row r="29" spans="1:14" s="130" customFormat="1" x14ac:dyDescent="0.25">
      <c r="A29" s="132"/>
      <c r="B29" s="61"/>
      <c r="C29" s="61"/>
      <c r="D29" s="61"/>
      <c r="E29" s="196"/>
      <c r="F29" s="196"/>
      <c r="G29" s="196"/>
      <c r="H29" s="196"/>
      <c r="I29" s="196"/>
      <c r="J29" s="196"/>
      <c r="K29" s="196"/>
      <c r="L29" s="196"/>
      <c r="M29" s="196"/>
      <c r="N29" s="196"/>
    </row>
    <row r="30" spans="1:14" s="142" customFormat="1" ht="12.75" x14ac:dyDescent="0.2">
      <c r="A30" s="176" t="s">
        <v>76</v>
      </c>
      <c r="B30" s="176"/>
      <c r="C30" s="199" t="s">
        <v>77</v>
      </c>
      <c r="D30" s="199"/>
      <c r="E30" s="199"/>
      <c r="F30" s="199"/>
      <c r="G30" s="199"/>
      <c r="H30" s="199"/>
      <c r="I30" s="199"/>
      <c r="J30" s="199"/>
      <c r="K30" s="199"/>
      <c r="L30" s="199"/>
    </row>
    <row r="31" spans="1:14" s="142" customFormat="1" ht="12.75" x14ac:dyDescent="0.2">
      <c r="A31" s="176" t="s">
        <v>78</v>
      </c>
      <c r="B31" s="177"/>
      <c r="C31" s="199" t="s">
        <v>52</v>
      </c>
      <c r="D31" s="199"/>
      <c r="E31" s="199"/>
      <c r="F31" s="199"/>
      <c r="G31" s="199"/>
      <c r="H31" s="199"/>
      <c r="I31" s="199"/>
      <c r="J31" s="199"/>
      <c r="K31" s="199"/>
      <c r="L31" s="199"/>
    </row>
    <row r="32" spans="1:14" s="142" customFormat="1" ht="12.75" x14ac:dyDescent="0.2">
      <c r="A32" s="176" t="s">
        <v>79</v>
      </c>
      <c r="B32" s="177"/>
      <c r="C32" s="178" t="s">
        <v>80</v>
      </c>
      <c r="D32" s="178"/>
      <c r="E32" s="178"/>
      <c r="F32" s="178"/>
      <c r="G32" s="178"/>
      <c r="H32" s="178"/>
      <c r="I32" s="178"/>
      <c r="J32" s="178"/>
      <c r="K32" s="178"/>
      <c r="L32" s="178"/>
    </row>
    <row r="33" spans="1:12" s="142" customFormat="1" ht="12.75" x14ac:dyDescent="0.2">
      <c r="A33" s="176" t="s">
        <v>81</v>
      </c>
      <c r="B33" s="177"/>
      <c r="C33" s="178" t="s">
        <v>82</v>
      </c>
      <c r="D33" s="178"/>
      <c r="E33" s="178"/>
      <c r="F33" s="178"/>
      <c r="G33" s="178"/>
      <c r="H33" s="178"/>
      <c r="I33" s="178"/>
      <c r="J33" s="178"/>
      <c r="K33" s="178"/>
      <c r="L33" s="178"/>
    </row>
    <row r="34" spans="1:12" s="142" customFormat="1" ht="12.75" x14ac:dyDescent="0.2">
      <c r="A34" s="176" t="s">
        <v>83</v>
      </c>
      <c r="B34" s="177"/>
      <c r="C34" s="179">
        <v>41971</v>
      </c>
      <c r="D34" s="179"/>
      <c r="E34" s="179"/>
      <c r="F34" s="179"/>
      <c r="G34" s="179"/>
      <c r="H34" s="179"/>
      <c r="I34" s="179"/>
      <c r="J34" s="179"/>
      <c r="K34" s="179"/>
      <c r="L34" s="179"/>
    </row>
    <row r="35" spans="1:12" s="142" customFormat="1" ht="12.75" x14ac:dyDescent="0.2">
      <c r="A35" s="180"/>
      <c r="B35" s="180"/>
      <c r="C35" s="180"/>
      <c r="D35" s="180"/>
      <c r="E35" s="180"/>
      <c r="F35" s="180"/>
      <c r="G35" s="180"/>
      <c r="H35" s="180"/>
      <c r="I35" s="180"/>
      <c r="J35" s="180"/>
      <c r="K35" s="180"/>
      <c r="L35" s="180"/>
    </row>
    <row r="36" spans="1:12" s="142" customFormat="1" ht="25.5" x14ac:dyDescent="0.2">
      <c r="A36" s="175" t="s">
        <v>11</v>
      </c>
      <c r="B36" s="175"/>
      <c r="C36" s="175"/>
      <c r="D36" s="175"/>
      <c r="E36" s="143" t="s">
        <v>12</v>
      </c>
      <c r="F36" s="144" t="s">
        <v>13</v>
      </c>
      <c r="G36" s="144" t="s">
        <v>14</v>
      </c>
      <c r="H36" s="175" t="s">
        <v>0</v>
      </c>
      <c r="I36" s="175"/>
      <c r="J36" s="175"/>
      <c r="K36" s="175"/>
      <c r="L36" s="175"/>
    </row>
    <row r="37" spans="1:12" s="142" customFormat="1" ht="54" customHeight="1" x14ac:dyDescent="0.2">
      <c r="A37" s="172" t="s">
        <v>84</v>
      </c>
      <c r="B37" s="173"/>
      <c r="C37" s="173"/>
      <c r="D37" s="174"/>
      <c r="E37" s="145" t="s">
        <v>85</v>
      </c>
      <c r="F37" s="146" t="s">
        <v>62</v>
      </c>
      <c r="G37" s="147"/>
      <c r="H37" s="170" t="s">
        <v>271</v>
      </c>
      <c r="I37" s="170"/>
      <c r="J37" s="170"/>
      <c r="K37" s="170"/>
      <c r="L37" s="170"/>
    </row>
    <row r="38" spans="1:12" s="142" customFormat="1" ht="45" customHeight="1" x14ac:dyDescent="0.2">
      <c r="A38" s="166" t="s">
        <v>63</v>
      </c>
      <c r="B38" s="167"/>
      <c r="C38" s="167"/>
      <c r="D38" s="168"/>
      <c r="E38" s="148">
        <v>18</v>
      </c>
      <c r="F38" s="146" t="s">
        <v>62</v>
      </c>
      <c r="G38" s="147"/>
      <c r="H38" s="169"/>
      <c r="I38" s="169"/>
      <c r="J38" s="169"/>
      <c r="K38" s="169"/>
      <c r="L38" s="169"/>
    </row>
    <row r="39" spans="1:12" s="142" customFormat="1" ht="37.5" customHeight="1" x14ac:dyDescent="0.2">
      <c r="A39" s="166" t="s">
        <v>35</v>
      </c>
      <c r="B39" s="167"/>
      <c r="C39" s="167"/>
      <c r="D39" s="168"/>
      <c r="E39" s="148">
        <v>17</v>
      </c>
      <c r="F39" s="146" t="s">
        <v>62</v>
      </c>
      <c r="G39" s="147"/>
      <c r="H39" s="169"/>
      <c r="I39" s="169"/>
      <c r="J39" s="169"/>
      <c r="K39" s="169"/>
      <c r="L39" s="169"/>
    </row>
    <row r="40" spans="1:12" s="142" customFormat="1" ht="39" customHeight="1" x14ac:dyDescent="0.2">
      <c r="A40" s="190" t="s">
        <v>64</v>
      </c>
      <c r="B40" s="191"/>
      <c r="C40" s="191"/>
      <c r="D40" s="192"/>
      <c r="E40" s="149"/>
      <c r="F40" s="146" t="s">
        <v>62</v>
      </c>
      <c r="G40" s="147"/>
      <c r="H40" s="169" t="s">
        <v>86</v>
      </c>
      <c r="I40" s="169"/>
      <c r="J40" s="169"/>
      <c r="K40" s="169"/>
      <c r="L40" s="169"/>
    </row>
    <row r="41" spans="1:12" s="142" customFormat="1" ht="12.75" x14ac:dyDescent="0.2">
      <c r="A41" s="190" t="s">
        <v>87</v>
      </c>
      <c r="B41" s="191"/>
      <c r="C41" s="191"/>
      <c r="D41" s="192"/>
      <c r="E41" s="149"/>
      <c r="F41" s="146" t="s">
        <v>62</v>
      </c>
      <c r="G41" s="147"/>
      <c r="H41" s="164"/>
      <c r="I41" s="165"/>
      <c r="J41" s="165"/>
      <c r="K41" s="165"/>
      <c r="L41" s="171"/>
    </row>
    <row r="42" spans="1:12" s="142" customFormat="1" ht="12.75" x14ac:dyDescent="0.2">
      <c r="A42" s="190" t="s">
        <v>88</v>
      </c>
      <c r="B42" s="191"/>
      <c r="C42" s="191"/>
      <c r="D42" s="192"/>
      <c r="E42" s="149"/>
      <c r="F42" s="146" t="s">
        <v>62</v>
      </c>
      <c r="G42" s="147"/>
      <c r="H42" s="164"/>
      <c r="I42" s="165"/>
      <c r="J42" s="165"/>
      <c r="K42" s="165"/>
      <c r="L42" s="171"/>
    </row>
    <row r="43" spans="1:12" s="142" customFormat="1" ht="12.75" customHeight="1" x14ac:dyDescent="0.2">
      <c r="A43" s="190" t="s">
        <v>89</v>
      </c>
      <c r="B43" s="191"/>
      <c r="C43" s="191"/>
      <c r="D43" s="192"/>
      <c r="E43" s="149">
        <v>15</v>
      </c>
      <c r="F43" s="146" t="s">
        <v>62</v>
      </c>
      <c r="G43" s="147"/>
      <c r="H43" s="193" t="s">
        <v>90</v>
      </c>
      <c r="I43" s="194"/>
      <c r="J43" s="194"/>
      <c r="K43" s="194"/>
      <c r="L43" s="195"/>
    </row>
    <row r="44" spans="1:12" s="142" customFormat="1" ht="12.75" x14ac:dyDescent="0.2">
      <c r="A44" s="190" t="s">
        <v>72</v>
      </c>
      <c r="B44" s="191"/>
      <c r="C44" s="191"/>
      <c r="D44" s="192"/>
      <c r="E44" s="149"/>
      <c r="F44" s="146"/>
      <c r="G44" s="147"/>
      <c r="H44" s="164" t="s">
        <v>91</v>
      </c>
      <c r="I44" s="165"/>
      <c r="J44" s="165"/>
      <c r="K44" s="165"/>
      <c r="L44" s="171"/>
    </row>
    <row r="45" spans="1:12" s="142" customFormat="1" ht="12.75" x14ac:dyDescent="0.2">
      <c r="A45" s="190" t="s">
        <v>65</v>
      </c>
      <c r="B45" s="191"/>
      <c r="C45" s="191"/>
      <c r="D45" s="192"/>
      <c r="E45" s="149">
        <v>16</v>
      </c>
      <c r="F45" s="146" t="s">
        <v>62</v>
      </c>
      <c r="G45" s="147"/>
      <c r="H45" s="169"/>
      <c r="I45" s="169"/>
      <c r="J45" s="169"/>
      <c r="K45" s="169"/>
      <c r="L45" s="169"/>
    </row>
    <row r="46" spans="1:12" s="142" customFormat="1" ht="12.75" x14ac:dyDescent="0.2">
      <c r="A46" s="190" t="s">
        <v>92</v>
      </c>
      <c r="B46" s="191"/>
      <c r="C46" s="191"/>
      <c r="D46" s="192"/>
      <c r="E46" s="149"/>
      <c r="F46" s="146"/>
      <c r="G46" s="147"/>
      <c r="H46" s="164" t="s">
        <v>93</v>
      </c>
      <c r="I46" s="165"/>
      <c r="J46" s="165"/>
      <c r="K46" s="165"/>
      <c r="L46" s="171"/>
    </row>
    <row r="47" spans="1:12" s="142" customFormat="1" ht="12.75" x14ac:dyDescent="0.2">
      <c r="A47" s="166" t="s">
        <v>15</v>
      </c>
      <c r="B47" s="167"/>
      <c r="C47" s="167"/>
      <c r="D47" s="168"/>
      <c r="E47" s="148">
        <v>8</v>
      </c>
      <c r="F47" s="146" t="s">
        <v>62</v>
      </c>
      <c r="G47" s="147"/>
      <c r="H47" s="169"/>
      <c r="I47" s="169"/>
      <c r="J47" s="169"/>
      <c r="K47" s="169"/>
      <c r="L47" s="169"/>
    </row>
    <row r="48" spans="1:12" s="142" customFormat="1" ht="12.75" x14ac:dyDescent="0.2">
      <c r="A48" s="166" t="s">
        <v>66</v>
      </c>
      <c r="B48" s="167"/>
      <c r="C48" s="167"/>
      <c r="D48" s="168"/>
      <c r="E48" s="148">
        <v>14</v>
      </c>
      <c r="F48" s="146" t="s">
        <v>62</v>
      </c>
      <c r="G48" s="147"/>
      <c r="H48" s="169"/>
      <c r="I48" s="169"/>
      <c r="J48" s="169"/>
      <c r="K48" s="169"/>
      <c r="L48" s="169"/>
    </row>
    <row r="49" spans="1:12" s="142" customFormat="1" ht="43.5" customHeight="1" x14ac:dyDescent="0.2">
      <c r="A49" s="166" t="s">
        <v>16</v>
      </c>
      <c r="B49" s="167"/>
      <c r="C49" s="167"/>
      <c r="D49" s="168"/>
      <c r="E49" s="148" t="s">
        <v>94</v>
      </c>
      <c r="F49" s="146" t="s">
        <v>62</v>
      </c>
      <c r="G49" s="147"/>
      <c r="H49" s="169"/>
      <c r="I49" s="169"/>
      <c r="J49" s="169"/>
      <c r="K49" s="169"/>
      <c r="L49" s="169"/>
    </row>
    <row r="50" spans="1:12" s="142" customFormat="1" ht="42" customHeight="1" x14ac:dyDescent="0.2">
      <c r="A50" s="166" t="s">
        <v>17</v>
      </c>
      <c r="B50" s="167"/>
      <c r="C50" s="167"/>
      <c r="D50" s="168"/>
      <c r="E50" s="148" t="s">
        <v>270</v>
      </c>
      <c r="F50" s="146" t="s">
        <v>62</v>
      </c>
      <c r="G50" s="147"/>
      <c r="H50" s="170" t="s">
        <v>271</v>
      </c>
      <c r="I50" s="170"/>
      <c r="J50" s="170"/>
      <c r="K50" s="170"/>
      <c r="L50" s="170"/>
    </row>
    <row r="51" spans="1:12" s="142" customFormat="1" ht="34.5" customHeight="1" x14ac:dyDescent="0.2">
      <c r="A51" s="166" t="s">
        <v>95</v>
      </c>
      <c r="B51" s="167"/>
      <c r="C51" s="167"/>
      <c r="D51" s="168"/>
      <c r="E51" s="148" t="s">
        <v>270</v>
      </c>
      <c r="F51" s="146" t="s">
        <v>62</v>
      </c>
      <c r="G51" s="147"/>
      <c r="H51" s="170" t="s">
        <v>271</v>
      </c>
      <c r="I51" s="170"/>
      <c r="J51" s="170"/>
      <c r="K51" s="170"/>
      <c r="L51" s="170"/>
    </row>
    <row r="52" spans="1:12" s="142" customFormat="1" ht="33.75" customHeight="1" x14ac:dyDescent="0.2">
      <c r="A52" s="166" t="s">
        <v>34</v>
      </c>
      <c r="B52" s="167"/>
      <c r="C52" s="167"/>
      <c r="D52" s="168"/>
      <c r="E52" s="148" t="s">
        <v>96</v>
      </c>
      <c r="F52" s="146" t="s">
        <v>62</v>
      </c>
      <c r="G52" s="147"/>
      <c r="H52" s="164"/>
      <c r="I52" s="165"/>
      <c r="J52" s="165"/>
      <c r="K52" s="165"/>
      <c r="L52" s="171"/>
    </row>
    <row r="53" spans="1:12" s="142" customFormat="1" ht="24.75" customHeight="1" x14ac:dyDescent="0.2">
      <c r="A53" s="161" t="s">
        <v>97</v>
      </c>
      <c r="B53" s="162"/>
      <c r="C53" s="162"/>
      <c r="D53" s="163"/>
      <c r="E53" s="148"/>
      <c r="F53" s="146"/>
      <c r="G53" s="147"/>
      <c r="H53" s="164" t="s">
        <v>93</v>
      </c>
      <c r="I53" s="165"/>
      <c r="J53" s="165"/>
      <c r="K53" s="165"/>
      <c r="L53" s="159"/>
    </row>
    <row r="54" spans="1:12" s="142" customFormat="1" ht="43.5" customHeight="1" x14ac:dyDescent="0.2">
      <c r="A54" s="166" t="s">
        <v>98</v>
      </c>
      <c r="B54" s="167"/>
      <c r="C54" s="167"/>
      <c r="D54" s="168"/>
      <c r="E54" s="150"/>
      <c r="F54" s="146"/>
      <c r="G54" s="147"/>
      <c r="H54" s="169" t="s">
        <v>93</v>
      </c>
      <c r="I54" s="169"/>
      <c r="J54" s="169"/>
      <c r="K54" s="169"/>
      <c r="L54" s="169"/>
    </row>
    <row r="55" spans="1:12" s="142" customFormat="1" ht="12.75" x14ac:dyDescent="0.2">
      <c r="A55" s="151"/>
      <c r="B55" s="151"/>
      <c r="C55" s="151"/>
      <c r="D55" s="151"/>
      <c r="E55" s="152"/>
      <c r="F55" s="153"/>
      <c r="G55" s="154"/>
      <c r="H55" s="155"/>
      <c r="I55" s="155"/>
      <c r="J55" s="155"/>
      <c r="K55" s="155"/>
      <c r="L55" s="155"/>
    </row>
    <row r="56" spans="1:12" s="142" customFormat="1" ht="12.75" x14ac:dyDescent="0.2">
      <c r="F56" s="156"/>
    </row>
    <row r="57" spans="1:12" s="142" customFormat="1" ht="12.75" x14ac:dyDescent="0.2">
      <c r="A57" s="160" t="s">
        <v>99</v>
      </c>
      <c r="B57" s="160"/>
      <c r="C57" s="160"/>
      <c r="D57" s="160"/>
      <c r="E57" s="160"/>
      <c r="F57" s="156"/>
    </row>
    <row r="58" spans="1:12" s="142" customFormat="1" ht="12.75" x14ac:dyDescent="0.2">
      <c r="A58" s="160" t="s">
        <v>100</v>
      </c>
      <c r="B58" s="160"/>
      <c r="C58" s="160"/>
      <c r="D58" s="160"/>
      <c r="E58" s="160"/>
      <c r="F58" s="156"/>
    </row>
    <row r="59" spans="1:12" s="142" customFormat="1" ht="12.75" x14ac:dyDescent="0.2">
      <c r="A59" s="160" t="s">
        <v>101</v>
      </c>
      <c r="B59" s="160"/>
      <c r="C59" s="160"/>
      <c r="D59" s="160"/>
      <c r="E59" s="160"/>
      <c r="F59" s="156"/>
    </row>
    <row r="60" spans="1:12" s="142" customFormat="1" ht="12.75" x14ac:dyDescent="0.2">
      <c r="A60" s="142" t="s">
        <v>102</v>
      </c>
      <c r="F60" s="156"/>
    </row>
  </sheetData>
  <sheetProtection algorithmName="SHA-512" hashValue="YBLphIU169Tu1vpLbixl6cXnyvjA0W61JE7HkgOz34XbgNqby3OsuP05sKyfP0DC2f5M20A9hK4WxtD9pguxRw==" saltValue="P84ak9Lu3aZbHS9wFPWATg==" spinCount="100000" sheet="1" objects="1" scenarios="1"/>
  <mergeCells count="74">
    <mergeCell ref="A30:B30"/>
    <mergeCell ref="C30:L30"/>
    <mergeCell ref="A31:B31"/>
    <mergeCell ref="C31:L31"/>
    <mergeCell ref="A32:B32"/>
    <mergeCell ref="C32:L32"/>
    <mergeCell ref="E29:N29"/>
    <mergeCell ref="B19:L19"/>
    <mergeCell ref="B20:L20"/>
    <mergeCell ref="B24:L24"/>
    <mergeCell ref="B25:L25"/>
    <mergeCell ref="E28:N28"/>
    <mergeCell ref="B27:L27"/>
    <mergeCell ref="H45:L45"/>
    <mergeCell ref="A45:D45"/>
    <mergeCell ref="A46:D46"/>
    <mergeCell ref="A39:D39"/>
    <mergeCell ref="H39:L39"/>
    <mergeCell ref="A40:D40"/>
    <mergeCell ref="H42:L42"/>
    <mergeCell ref="H43:L43"/>
    <mergeCell ref="H44:L44"/>
    <mergeCell ref="A42:D42"/>
    <mergeCell ref="A43:D43"/>
    <mergeCell ref="A44:D44"/>
    <mergeCell ref="H46:L46"/>
    <mergeCell ref="A41:D41"/>
    <mergeCell ref="H41:L41"/>
    <mergeCell ref="A2:L2"/>
    <mergeCell ref="B21:L21"/>
    <mergeCell ref="B22:L22"/>
    <mergeCell ref="B23:L23"/>
    <mergeCell ref="B26:L26"/>
    <mergeCell ref="B14:L14"/>
    <mergeCell ref="B15:L15"/>
    <mergeCell ref="B16:L16"/>
    <mergeCell ref="B17:L17"/>
    <mergeCell ref="B18:L18"/>
    <mergeCell ref="A4:L4"/>
    <mergeCell ref="A6:L6"/>
    <mergeCell ref="A8:L9"/>
    <mergeCell ref="A10:L11"/>
    <mergeCell ref="B13:L13"/>
    <mergeCell ref="H36:L36"/>
    <mergeCell ref="A36:D36"/>
    <mergeCell ref="A33:B33"/>
    <mergeCell ref="C33:L33"/>
    <mergeCell ref="A34:B34"/>
    <mergeCell ref="C34:L34"/>
    <mergeCell ref="A35:L35"/>
    <mergeCell ref="A37:D37"/>
    <mergeCell ref="H37:L37"/>
    <mergeCell ref="A38:D38"/>
    <mergeCell ref="H38:L38"/>
    <mergeCell ref="H40:L40"/>
    <mergeCell ref="A47:D47"/>
    <mergeCell ref="H47:L47"/>
    <mergeCell ref="A48:D48"/>
    <mergeCell ref="H48:L48"/>
    <mergeCell ref="A49:D49"/>
    <mergeCell ref="H49:L49"/>
    <mergeCell ref="A50:D50"/>
    <mergeCell ref="H50:L50"/>
    <mergeCell ref="A51:D51"/>
    <mergeCell ref="H51:L51"/>
    <mergeCell ref="A52:D52"/>
    <mergeCell ref="H52:L52"/>
    <mergeCell ref="A58:E58"/>
    <mergeCell ref="A59:E59"/>
    <mergeCell ref="A53:D53"/>
    <mergeCell ref="H53:K53"/>
    <mergeCell ref="A54:D54"/>
    <mergeCell ref="H54:L54"/>
    <mergeCell ref="A57:E57"/>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zoomScale="60" zoomScaleNormal="60" workbookViewId="0">
      <selection activeCell="E40" sqref="E40:E41"/>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03" t="s">
        <v>8</v>
      </c>
      <c r="C2" s="204"/>
      <c r="D2" s="204"/>
      <c r="E2" s="204"/>
      <c r="F2" s="204"/>
      <c r="G2" s="204"/>
      <c r="H2" s="204"/>
      <c r="I2" s="204"/>
      <c r="J2" s="204"/>
      <c r="K2" s="204"/>
      <c r="L2" s="204"/>
      <c r="M2" s="204"/>
      <c r="N2" s="204"/>
      <c r="O2" s="204"/>
      <c r="P2" s="204"/>
    </row>
    <row r="4" spans="2:16" ht="26.25" x14ac:dyDescent="0.25">
      <c r="B4" s="203" t="s">
        <v>3</v>
      </c>
      <c r="C4" s="204"/>
      <c r="D4" s="204"/>
      <c r="E4" s="204"/>
      <c r="F4" s="204"/>
      <c r="G4" s="204"/>
      <c r="H4" s="204"/>
      <c r="I4" s="204"/>
      <c r="J4" s="204"/>
      <c r="K4" s="204"/>
      <c r="L4" s="204"/>
      <c r="M4" s="204"/>
      <c r="N4" s="204"/>
      <c r="O4" s="204"/>
      <c r="P4" s="204"/>
    </row>
    <row r="5" spans="2:16" ht="15.75" thickBot="1" x14ac:dyDescent="0.3"/>
    <row r="6" spans="2:16" ht="21.75" thickBot="1" x14ac:dyDescent="0.3">
      <c r="B6" s="8" t="s">
        <v>78</v>
      </c>
      <c r="C6" s="214" t="s">
        <v>103</v>
      </c>
      <c r="D6" s="214"/>
      <c r="E6" s="214"/>
      <c r="F6" s="214"/>
      <c r="G6" s="214"/>
      <c r="H6" s="214"/>
      <c r="I6" s="214"/>
      <c r="J6" s="214"/>
      <c r="K6" s="214"/>
      <c r="L6" s="214"/>
      <c r="M6" s="214"/>
      <c r="N6" s="215"/>
    </row>
    <row r="7" spans="2:16" ht="16.5" thickBot="1" x14ac:dyDescent="0.3">
      <c r="B7" s="9" t="s">
        <v>104</v>
      </c>
      <c r="C7" s="214"/>
      <c r="D7" s="214"/>
      <c r="E7" s="214"/>
      <c r="F7" s="214"/>
      <c r="G7" s="214"/>
      <c r="H7" s="214"/>
      <c r="I7" s="214"/>
      <c r="J7" s="214"/>
      <c r="K7" s="214"/>
      <c r="L7" s="214"/>
      <c r="M7" s="214"/>
      <c r="N7" s="215"/>
    </row>
    <row r="8" spans="2:16" ht="16.5" thickBot="1" x14ac:dyDescent="0.3">
      <c r="B8" s="9" t="s">
        <v>105</v>
      </c>
      <c r="C8" s="214"/>
      <c r="D8" s="214"/>
      <c r="E8" s="214"/>
      <c r="F8" s="214"/>
      <c r="G8" s="214"/>
      <c r="H8" s="214"/>
      <c r="I8" s="214"/>
      <c r="J8" s="214"/>
      <c r="K8" s="214"/>
      <c r="L8" s="214"/>
      <c r="M8" s="214"/>
      <c r="N8" s="215"/>
    </row>
    <row r="9" spans="2:16" ht="16.5" thickBot="1" x14ac:dyDescent="0.3">
      <c r="B9" s="9" t="s">
        <v>106</v>
      </c>
      <c r="C9" s="214"/>
      <c r="D9" s="214"/>
      <c r="E9" s="214"/>
      <c r="F9" s="214"/>
      <c r="G9" s="214"/>
      <c r="H9" s="214"/>
      <c r="I9" s="214"/>
      <c r="J9" s="214"/>
      <c r="K9" s="214"/>
      <c r="L9" s="214"/>
      <c r="M9" s="214"/>
      <c r="N9" s="215"/>
    </row>
    <row r="10" spans="2:16" ht="16.5" thickBot="1" x14ac:dyDescent="0.3">
      <c r="B10" s="9" t="s">
        <v>107</v>
      </c>
      <c r="C10" s="216"/>
      <c r="D10" s="216"/>
      <c r="E10" s="217"/>
      <c r="F10" s="25"/>
      <c r="G10" s="25"/>
      <c r="H10" s="25"/>
      <c r="I10" s="25"/>
      <c r="J10" s="25"/>
      <c r="K10" s="25"/>
      <c r="L10" s="25"/>
      <c r="M10" s="25"/>
      <c r="N10" s="26"/>
    </row>
    <row r="11" spans="2:16" ht="16.5" thickBot="1" x14ac:dyDescent="0.3">
      <c r="B11" s="11" t="s">
        <v>83</v>
      </c>
      <c r="C11" s="12" t="s">
        <v>108</v>
      </c>
      <c r="D11" s="13"/>
      <c r="E11" s="13"/>
      <c r="F11" s="13"/>
      <c r="G11" s="13"/>
      <c r="H11" s="13"/>
      <c r="I11" s="13"/>
      <c r="J11" s="13"/>
      <c r="K11" s="13"/>
      <c r="L11" s="13"/>
      <c r="M11" s="13"/>
      <c r="N11" s="14"/>
    </row>
    <row r="12" spans="2:16" ht="15.75" x14ac:dyDescent="0.25">
      <c r="B12" s="10"/>
      <c r="C12" s="15"/>
      <c r="D12" s="16"/>
      <c r="E12" s="16"/>
      <c r="F12" s="16"/>
      <c r="G12" s="16"/>
      <c r="H12" s="16"/>
      <c r="I12" s="78"/>
      <c r="J12" s="78"/>
      <c r="K12" s="78"/>
      <c r="L12" s="78"/>
      <c r="M12" s="78"/>
      <c r="N12" s="16"/>
    </row>
    <row r="13" spans="2:16" x14ac:dyDescent="0.25">
      <c r="I13" s="78"/>
      <c r="J13" s="78"/>
      <c r="K13" s="78"/>
      <c r="L13" s="78"/>
      <c r="M13" s="78"/>
      <c r="N13" s="79"/>
    </row>
    <row r="14" spans="2:16" ht="45.75" customHeight="1" x14ac:dyDescent="0.25">
      <c r="B14" s="218" t="s">
        <v>109</v>
      </c>
      <c r="C14" s="218"/>
      <c r="D14" s="140" t="s">
        <v>110</v>
      </c>
      <c r="E14" s="140" t="s">
        <v>111</v>
      </c>
      <c r="F14" s="140" t="s">
        <v>112</v>
      </c>
      <c r="G14" s="62"/>
      <c r="I14" s="29"/>
      <c r="J14" s="29"/>
      <c r="K14" s="29"/>
      <c r="L14" s="29"/>
      <c r="M14" s="29"/>
      <c r="N14" s="79"/>
    </row>
    <row r="15" spans="2:16" x14ac:dyDescent="0.25">
      <c r="B15" s="218"/>
      <c r="C15" s="218"/>
      <c r="D15" s="140">
        <v>21</v>
      </c>
      <c r="E15" s="27">
        <v>666161639</v>
      </c>
      <c r="F15" s="27">
        <v>319</v>
      </c>
      <c r="G15" s="63"/>
      <c r="I15" s="30"/>
      <c r="J15" s="30"/>
      <c r="K15" s="30"/>
      <c r="L15" s="30"/>
      <c r="M15" s="30"/>
      <c r="N15" s="79"/>
    </row>
    <row r="16" spans="2:16" x14ac:dyDescent="0.25">
      <c r="B16" s="218"/>
      <c r="C16" s="218"/>
      <c r="D16" s="140"/>
      <c r="E16" s="27"/>
      <c r="F16" s="27"/>
      <c r="G16" s="63"/>
      <c r="I16" s="30"/>
      <c r="J16" s="30"/>
      <c r="K16" s="30"/>
      <c r="L16" s="30"/>
      <c r="M16" s="30"/>
      <c r="N16" s="79"/>
    </row>
    <row r="17" spans="1:14" x14ac:dyDescent="0.25">
      <c r="B17" s="218"/>
      <c r="C17" s="218"/>
      <c r="D17" s="140"/>
      <c r="E17" s="27"/>
      <c r="F17" s="27"/>
      <c r="G17" s="63"/>
      <c r="I17" s="30"/>
      <c r="J17" s="30"/>
      <c r="K17" s="30"/>
      <c r="L17" s="30"/>
      <c r="M17" s="30"/>
      <c r="N17" s="79"/>
    </row>
    <row r="18" spans="1:14" x14ac:dyDescent="0.25">
      <c r="B18" s="218"/>
      <c r="C18" s="218"/>
      <c r="D18" s="140"/>
      <c r="E18" s="28"/>
      <c r="F18" s="27"/>
      <c r="G18" s="63"/>
      <c r="H18" s="18"/>
      <c r="I18" s="30"/>
      <c r="J18" s="30"/>
      <c r="K18" s="30"/>
      <c r="L18" s="30"/>
      <c r="M18" s="30"/>
      <c r="N18" s="17"/>
    </row>
    <row r="19" spans="1:14" x14ac:dyDescent="0.25">
      <c r="B19" s="218"/>
      <c r="C19" s="218"/>
      <c r="D19" s="140"/>
      <c r="E19" s="28"/>
      <c r="F19" s="27"/>
      <c r="G19" s="63"/>
      <c r="H19" s="18"/>
      <c r="I19" s="32"/>
      <c r="J19" s="32"/>
      <c r="K19" s="32"/>
      <c r="L19" s="32"/>
      <c r="M19" s="32"/>
      <c r="N19" s="17"/>
    </row>
    <row r="20" spans="1:14" x14ac:dyDescent="0.25">
      <c r="B20" s="218"/>
      <c r="C20" s="218"/>
      <c r="D20" s="140"/>
      <c r="E20" s="28"/>
      <c r="F20" s="27"/>
      <c r="G20" s="63"/>
      <c r="H20" s="18"/>
      <c r="I20" s="78"/>
      <c r="J20" s="78"/>
      <c r="K20" s="78"/>
      <c r="L20" s="78"/>
      <c r="M20" s="78"/>
      <c r="N20" s="17"/>
    </row>
    <row r="21" spans="1:14" x14ac:dyDescent="0.25">
      <c r="B21" s="218"/>
      <c r="C21" s="218"/>
      <c r="D21" s="140"/>
      <c r="E21" s="28"/>
      <c r="F21" s="27"/>
      <c r="G21" s="63"/>
      <c r="H21" s="18"/>
      <c r="I21" s="78"/>
      <c r="J21" s="78"/>
      <c r="K21" s="78"/>
      <c r="L21" s="78"/>
      <c r="M21" s="78"/>
      <c r="N21" s="17"/>
    </row>
    <row r="22" spans="1:14" ht="15.75" thickBot="1" x14ac:dyDescent="0.3">
      <c r="B22" s="212" t="s">
        <v>113</v>
      </c>
      <c r="C22" s="213"/>
      <c r="D22" s="140"/>
      <c r="E22" s="46"/>
      <c r="F22" s="27"/>
      <c r="G22" s="63"/>
      <c r="H22" s="18"/>
      <c r="I22" s="78"/>
      <c r="J22" s="78"/>
      <c r="K22" s="78"/>
      <c r="L22" s="78"/>
      <c r="M22" s="78"/>
      <c r="N22" s="17"/>
    </row>
    <row r="23" spans="1:14" ht="45.75" thickBot="1" x14ac:dyDescent="0.3">
      <c r="A23" s="34"/>
      <c r="B23" s="40" t="s">
        <v>114</v>
      </c>
      <c r="C23" s="40" t="s">
        <v>115</v>
      </c>
      <c r="E23" s="29"/>
      <c r="F23" s="29"/>
      <c r="G23" s="29"/>
      <c r="H23" s="29"/>
      <c r="I23" s="7"/>
      <c r="J23" s="7"/>
      <c r="K23" s="7"/>
      <c r="L23" s="7"/>
      <c r="M23" s="7"/>
    </row>
    <row r="24" spans="1:14" ht="15.75" thickBot="1" x14ac:dyDescent="0.3">
      <c r="A24" s="35">
        <v>1</v>
      </c>
      <c r="C24" s="37">
        <v>255</v>
      </c>
      <c r="D24" s="33"/>
      <c r="E24" s="36">
        <f>E22</f>
        <v>0</v>
      </c>
      <c r="F24" s="31"/>
      <c r="G24" s="31"/>
      <c r="H24" s="31"/>
      <c r="I24" s="19"/>
      <c r="J24" s="19"/>
      <c r="K24" s="19"/>
      <c r="L24" s="19"/>
      <c r="M24" s="19"/>
    </row>
    <row r="25" spans="1:14" x14ac:dyDescent="0.25">
      <c r="A25" s="70"/>
      <c r="C25" s="71"/>
      <c r="D25" s="30"/>
      <c r="E25" s="72"/>
      <c r="F25" s="31"/>
      <c r="G25" s="31"/>
      <c r="H25" s="31"/>
      <c r="I25" s="19"/>
      <c r="J25" s="19"/>
      <c r="K25" s="19"/>
      <c r="L25" s="19"/>
      <c r="M25" s="19"/>
    </row>
    <row r="26" spans="1:14" x14ac:dyDescent="0.25">
      <c r="A26" s="70"/>
      <c r="C26" s="71"/>
      <c r="D26" s="30"/>
      <c r="E26" s="72"/>
      <c r="F26" s="31"/>
      <c r="G26" s="31"/>
      <c r="H26" s="31"/>
      <c r="I26" s="19"/>
      <c r="J26" s="19"/>
      <c r="K26" s="19"/>
      <c r="L26" s="19"/>
      <c r="M26" s="19"/>
    </row>
    <row r="27" spans="1:14" x14ac:dyDescent="0.25">
      <c r="A27" s="70"/>
      <c r="B27" s="93" t="s">
        <v>116</v>
      </c>
      <c r="C27" s="75"/>
      <c r="D27" s="75"/>
      <c r="E27" s="75"/>
      <c r="F27" s="75"/>
      <c r="G27" s="75"/>
      <c r="H27" s="75"/>
      <c r="I27" s="78"/>
      <c r="J27" s="78"/>
      <c r="K27" s="78"/>
      <c r="L27" s="78"/>
      <c r="M27" s="78"/>
      <c r="N27" s="79"/>
    </row>
    <row r="28" spans="1:14" x14ac:dyDescent="0.25">
      <c r="A28" s="70"/>
      <c r="B28" s="75"/>
      <c r="C28" s="75"/>
      <c r="D28" s="75"/>
      <c r="E28" s="75"/>
      <c r="F28" s="75"/>
      <c r="G28" s="75"/>
      <c r="H28" s="75"/>
      <c r="I28" s="78"/>
      <c r="J28" s="78"/>
      <c r="K28" s="78"/>
      <c r="L28" s="78"/>
      <c r="M28" s="78"/>
      <c r="N28" s="79"/>
    </row>
    <row r="29" spans="1:14" x14ac:dyDescent="0.25">
      <c r="A29" s="70"/>
      <c r="B29" s="95" t="s">
        <v>2</v>
      </c>
      <c r="C29" s="95" t="s">
        <v>117</v>
      </c>
      <c r="D29" s="95" t="s">
        <v>118</v>
      </c>
      <c r="E29" s="75"/>
      <c r="F29" s="75"/>
      <c r="G29" s="75"/>
      <c r="H29" s="75"/>
      <c r="I29" s="78"/>
      <c r="J29" s="78"/>
      <c r="K29" s="78"/>
      <c r="L29" s="78"/>
      <c r="M29" s="78"/>
      <c r="N29" s="79"/>
    </row>
    <row r="30" spans="1:14" x14ac:dyDescent="0.25">
      <c r="A30" s="70"/>
      <c r="B30" s="92" t="s">
        <v>119</v>
      </c>
      <c r="C30" s="92" t="s">
        <v>120</v>
      </c>
      <c r="D30" s="92"/>
      <c r="E30" s="75"/>
      <c r="F30" s="75"/>
      <c r="G30" s="75"/>
      <c r="H30" s="75"/>
      <c r="I30" s="78"/>
      <c r="J30" s="78"/>
      <c r="K30" s="78"/>
      <c r="L30" s="78"/>
      <c r="M30" s="78"/>
      <c r="N30" s="79"/>
    </row>
    <row r="31" spans="1:14" x14ac:dyDescent="0.25">
      <c r="A31" s="70"/>
      <c r="B31" s="92" t="s">
        <v>121</v>
      </c>
      <c r="C31" s="92" t="s">
        <v>120</v>
      </c>
      <c r="D31" s="92"/>
      <c r="E31" s="75"/>
      <c r="F31" s="75"/>
      <c r="G31" s="75"/>
      <c r="H31" s="75"/>
      <c r="I31" s="78"/>
      <c r="J31" s="78"/>
      <c r="K31" s="78"/>
      <c r="L31" s="78"/>
      <c r="M31" s="78"/>
      <c r="N31" s="79"/>
    </row>
    <row r="32" spans="1:14" x14ac:dyDescent="0.25">
      <c r="A32" s="70"/>
      <c r="B32" s="92" t="s">
        <v>122</v>
      </c>
      <c r="C32" s="92" t="s">
        <v>120</v>
      </c>
      <c r="D32" s="92"/>
      <c r="E32" s="75"/>
      <c r="F32" s="75"/>
      <c r="G32" s="75"/>
      <c r="H32" s="75"/>
      <c r="I32" s="78"/>
      <c r="J32" s="78"/>
      <c r="K32" s="78"/>
      <c r="L32" s="78"/>
      <c r="M32" s="78"/>
      <c r="N32" s="79"/>
    </row>
    <row r="33" spans="1:17" ht="30" x14ac:dyDescent="0.25">
      <c r="A33" s="70"/>
      <c r="B33" s="92" t="s">
        <v>123</v>
      </c>
      <c r="C33" s="92"/>
      <c r="D33" s="50" t="s">
        <v>259</v>
      </c>
      <c r="E33" s="75"/>
      <c r="F33" s="75"/>
      <c r="G33" s="75"/>
      <c r="H33" s="75"/>
      <c r="I33" s="78"/>
      <c r="J33" s="78"/>
      <c r="K33" s="78"/>
      <c r="L33" s="78"/>
      <c r="M33" s="78"/>
      <c r="N33" s="79"/>
    </row>
    <row r="34" spans="1:17" x14ac:dyDescent="0.25">
      <c r="A34" s="70"/>
      <c r="B34" s="75"/>
      <c r="C34" s="75"/>
      <c r="D34" s="75"/>
      <c r="E34" s="75"/>
      <c r="F34" s="75"/>
      <c r="G34" s="75"/>
      <c r="H34" s="75"/>
      <c r="I34" s="78"/>
      <c r="J34" s="78"/>
      <c r="K34" s="78"/>
      <c r="L34" s="78"/>
      <c r="M34" s="78"/>
      <c r="N34" s="79"/>
    </row>
    <row r="35" spans="1:17" x14ac:dyDescent="0.25">
      <c r="A35" s="70"/>
      <c r="B35" s="75"/>
      <c r="C35" s="75"/>
      <c r="D35" s="75"/>
      <c r="E35" s="75"/>
      <c r="F35" s="75"/>
      <c r="G35" s="75"/>
      <c r="H35" s="75"/>
      <c r="I35" s="78"/>
      <c r="J35" s="78"/>
      <c r="K35" s="78"/>
      <c r="L35" s="78"/>
      <c r="M35" s="78"/>
      <c r="N35" s="79"/>
    </row>
    <row r="36" spans="1:17" x14ac:dyDescent="0.25">
      <c r="A36" s="70"/>
      <c r="B36" s="93" t="s">
        <v>125</v>
      </c>
      <c r="C36" s="75"/>
      <c r="D36" s="75"/>
      <c r="E36" s="75"/>
      <c r="F36" s="75"/>
      <c r="G36" s="75"/>
      <c r="H36" s="75"/>
      <c r="I36" s="78"/>
      <c r="J36" s="78"/>
      <c r="K36" s="78"/>
      <c r="L36" s="78"/>
      <c r="M36" s="78"/>
      <c r="N36" s="79"/>
    </row>
    <row r="37" spans="1:17" x14ac:dyDescent="0.25">
      <c r="A37" s="70"/>
      <c r="B37" s="75"/>
      <c r="C37" s="75"/>
      <c r="D37" s="75"/>
      <c r="E37" s="75"/>
      <c r="F37" s="75"/>
      <c r="G37" s="75"/>
      <c r="H37" s="75"/>
      <c r="I37" s="78"/>
      <c r="J37" s="78"/>
      <c r="K37" s="78"/>
      <c r="L37" s="78"/>
      <c r="M37" s="78"/>
      <c r="N37" s="79"/>
    </row>
    <row r="38" spans="1:17" x14ac:dyDescent="0.25">
      <c r="A38" s="70"/>
      <c r="B38" s="75"/>
      <c r="C38" s="75"/>
      <c r="D38" s="75"/>
      <c r="E38" s="75"/>
      <c r="F38" s="75"/>
      <c r="G38" s="75"/>
      <c r="H38" s="75"/>
      <c r="I38" s="78"/>
      <c r="J38" s="78"/>
      <c r="K38" s="78"/>
      <c r="L38" s="78"/>
      <c r="M38" s="78"/>
      <c r="N38" s="79"/>
    </row>
    <row r="39" spans="1:17" x14ac:dyDescent="0.25">
      <c r="A39" s="70"/>
      <c r="B39" s="95" t="s">
        <v>2</v>
      </c>
      <c r="C39" s="95" t="s">
        <v>5</v>
      </c>
      <c r="D39" s="94" t="s">
        <v>4</v>
      </c>
      <c r="E39" s="94" t="s">
        <v>1</v>
      </c>
      <c r="F39" s="75"/>
      <c r="G39" s="75"/>
      <c r="H39" s="75"/>
      <c r="I39" s="78"/>
      <c r="J39" s="78"/>
      <c r="K39" s="78"/>
      <c r="L39" s="78"/>
      <c r="M39" s="78"/>
      <c r="N39" s="79"/>
    </row>
    <row r="40" spans="1:17" ht="28.5" x14ac:dyDescent="0.25">
      <c r="A40" s="70"/>
      <c r="B40" s="76" t="s">
        <v>126</v>
      </c>
      <c r="C40" s="77">
        <v>40</v>
      </c>
      <c r="D40" s="139">
        <v>0</v>
      </c>
      <c r="E40" s="205">
        <f>+D40+D41</f>
        <v>0</v>
      </c>
      <c r="F40" s="75"/>
      <c r="G40" s="75"/>
      <c r="H40" s="75"/>
      <c r="I40" s="78"/>
      <c r="J40" s="78"/>
      <c r="K40" s="78"/>
      <c r="L40" s="78"/>
      <c r="M40" s="78"/>
      <c r="N40" s="79"/>
    </row>
    <row r="41" spans="1:17" ht="42.75" x14ac:dyDescent="0.25">
      <c r="A41" s="70"/>
      <c r="B41" s="76" t="s">
        <v>127</v>
      </c>
      <c r="C41" s="77">
        <v>60</v>
      </c>
      <c r="D41" s="139">
        <f>+F152</f>
        <v>0</v>
      </c>
      <c r="E41" s="206"/>
      <c r="F41" s="75"/>
      <c r="G41" s="75"/>
      <c r="H41" s="75"/>
      <c r="I41" s="78"/>
      <c r="J41" s="78"/>
      <c r="K41" s="78"/>
      <c r="L41" s="78"/>
      <c r="M41" s="78"/>
      <c r="N41" s="79"/>
    </row>
    <row r="42" spans="1:17" x14ac:dyDescent="0.25">
      <c r="A42" s="70"/>
      <c r="C42" s="71"/>
      <c r="D42" s="30"/>
      <c r="E42" s="72"/>
      <c r="F42" s="31"/>
      <c r="G42" s="31"/>
      <c r="H42" s="31"/>
      <c r="I42" s="19"/>
      <c r="J42" s="19"/>
      <c r="K42" s="19"/>
      <c r="L42" s="19"/>
      <c r="M42" s="19"/>
    </row>
    <row r="43" spans="1:17" x14ac:dyDescent="0.25">
      <c r="A43" s="70"/>
      <c r="C43" s="71"/>
      <c r="D43" s="30"/>
      <c r="E43" s="72"/>
      <c r="F43" s="31"/>
      <c r="G43" s="31"/>
      <c r="H43" s="31"/>
      <c r="I43" s="19"/>
      <c r="J43" s="19"/>
      <c r="K43" s="19"/>
      <c r="L43" s="19"/>
      <c r="M43" s="19"/>
    </row>
    <row r="44" spans="1:17" x14ac:dyDescent="0.25">
      <c r="A44" s="70"/>
      <c r="C44" s="71"/>
      <c r="D44" s="30"/>
      <c r="E44" s="72"/>
      <c r="F44" s="31"/>
      <c r="G44" s="31"/>
      <c r="H44" s="31"/>
      <c r="I44" s="19"/>
      <c r="J44" s="19"/>
      <c r="K44" s="19"/>
      <c r="L44" s="19"/>
      <c r="M44" s="19"/>
    </row>
    <row r="45" spans="1:17" ht="15.75" thickBot="1" x14ac:dyDescent="0.3">
      <c r="M45" s="207" t="s">
        <v>128</v>
      </c>
      <c r="N45" s="207"/>
    </row>
    <row r="46" spans="1:17" x14ac:dyDescent="0.25">
      <c r="B46" s="93" t="s">
        <v>129</v>
      </c>
      <c r="M46" s="47"/>
      <c r="N46" s="47"/>
    </row>
    <row r="47" spans="1:17" ht="15.75" thickBot="1" x14ac:dyDescent="0.3">
      <c r="M47" s="47"/>
      <c r="N47" s="47"/>
    </row>
    <row r="48" spans="1:17" s="78" customFormat="1" ht="109.5" customHeight="1" x14ac:dyDescent="0.25">
      <c r="B48" s="89" t="s">
        <v>130</v>
      </c>
      <c r="C48" s="89" t="s">
        <v>131</v>
      </c>
      <c r="D48" s="89" t="s">
        <v>132</v>
      </c>
      <c r="E48" s="89" t="s">
        <v>133</v>
      </c>
      <c r="F48" s="89" t="s">
        <v>134</v>
      </c>
      <c r="G48" s="89" t="s">
        <v>135</v>
      </c>
      <c r="H48" s="89" t="s">
        <v>136</v>
      </c>
      <c r="I48" s="89" t="s">
        <v>137</v>
      </c>
      <c r="J48" s="89" t="s">
        <v>138</v>
      </c>
      <c r="K48" s="89" t="s">
        <v>139</v>
      </c>
      <c r="L48" s="89" t="s">
        <v>140</v>
      </c>
      <c r="M48" s="74" t="s">
        <v>141</v>
      </c>
      <c r="N48" s="89" t="s">
        <v>142</v>
      </c>
      <c r="O48" s="89" t="s">
        <v>143</v>
      </c>
      <c r="P48" s="90" t="s">
        <v>144</v>
      </c>
      <c r="Q48" s="90" t="s">
        <v>145</v>
      </c>
    </row>
    <row r="49" spans="1:26" s="84" customFormat="1" x14ac:dyDescent="0.25">
      <c r="A49" s="38">
        <v>1</v>
      </c>
      <c r="B49" s="85" t="s">
        <v>103</v>
      </c>
      <c r="C49" s="86" t="s">
        <v>146</v>
      </c>
      <c r="D49" s="85" t="s">
        <v>147</v>
      </c>
      <c r="E49" s="80" t="s">
        <v>148</v>
      </c>
      <c r="F49" s="81" t="s">
        <v>149</v>
      </c>
      <c r="G49" s="124"/>
      <c r="H49" s="88" t="s">
        <v>150</v>
      </c>
      <c r="I49" s="82" t="s">
        <v>151</v>
      </c>
      <c r="J49" s="82" t="s">
        <v>124</v>
      </c>
      <c r="K49" s="73">
        <v>34.4</v>
      </c>
      <c r="L49" s="73">
        <v>1</v>
      </c>
      <c r="M49" s="73">
        <v>134</v>
      </c>
      <c r="N49" s="73">
        <f>+M49*G49</f>
        <v>0</v>
      </c>
      <c r="O49" s="20">
        <v>2542762927</v>
      </c>
      <c r="P49" s="20">
        <v>42</v>
      </c>
      <c r="Q49" s="125"/>
      <c r="R49" s="83"/>
      <c r="S49" s="83"/>
      <c r="T49" s="83"/>
      <c r="U49" s="83"/>
      <c r="V49" s="83"/>
      <c r="W49" s="83"/>
      <c r="X49" s="83"/>
      <c r="Y49" s="83"/>
      <c r="Z49" s="83"/>
    </row>
    <row r="50" spans="1:26" s="84" customFormat="1" ht="30" x14ac:dyDescent="0.25">
      <c r="A50" s="38"/>
      <c r="B50" s="85" t="s">
        <v>103</v>
      </c>
      <c r="C50" s="86" t="s">
        <v>146</v>
      </c>
      <c r="D50" s="85" t="s">
        <v>152</v>
      </c>
      <c r="E50" s="80" t="s">
        <v>153</v>
      </c>
      <c r="F50" s="81" t="s">
        <v>117</v>
      </c>
      <c r="G50" s="124"/>
      <c r="H50" s="88" t="s">
        <v>154</v>
      </c>
      <c r="I50" s="82" t="s">
        <v>155</v>
      </c>
      <c r="J50" s="82" t="s">
        <v>124</v>
      </c>
      <c r="K50" s="73">
        <v>7.8</v>
      </c>
      <c r="L50" s="73">
        <v>0</v>
      </c>
      <c r="M50" s="73">
        <v>75</v>
      </c>
      <c r="N50" s="73">
        <v>0</v>
      </c>
      <c r="O50" s="20">
        <v>105643463</v>
      </c>
      <c r="P50" s="20">
        <v>43</v>
      </c>
      <c r="Q50" s="125"/>
      <c r="R50" s="83"/>
      <c r="S50" s="83"/>
      <c r="T50" s="83"/>
      <c r="U50" s="83"/>
      <c r="V50" s="83"/>
      <c r="W50" s="83"/>
      <c r="X50" s="83"/>
      <c r="Y50" s="83"/>
      <c r="Z50" s="83"/>
    </row>
    <row r="51" spans="1:26" s="84" customFormat="1" ht="30" x14ac:dyDescent="0.25">
      <c r="A51" s="38">
        <f>+A49+1</f>
        <v>2</v>
      </c>
      <c r="B51" s="85" t="s">
        <v>103</v>
      </c>
      <c r="C51" s="86" t="s">
        <v>146</v>
      </c>
      <c r="D51" s="85" t="s">
        <v>152</v>
      </c>
      <c r="E51" s="80" t="s">
        <v>156</v>
      </c>
      <c r="F51" s="81" t="s">
        <v>120</v>
      </c>
      <c r="G51" s="81"/>
      <c r="H51" s="81" t="s">
        <v>157</v>
      </c>
      <c r="I51" s="82" t="s">
        <v>158</v>
      </c>
      <c r="J51" s="82" t="s">
        <v>124</v>
      </c>
      <c r="K51" s="73">
        <v>0</v>
      </c>
      <c r="L51" s="73">
        <v>7.2</v>
      </c>
      <c r="M51" s="73">
        <v>90</v>
      </c>
      <c r="N51" s="73">
        <v>0</v>
      </c>
      <c r="O51" s="20">
        <v>81487849</v>
      </c>
      <c r="P51" s="20">
        <v>44</v>
      </c>
      <c r="Q51" s="125"/>
      <c r="R51" s="83"/>
      <c r="S51" s="83"/>
      <c r="T51" s="83"/>
      <c r="U51" s="83"/>
      <c r="V51" s="83"/>
      <c r="W51" s="83"/>
      <c r="X51" s="83"/>
      <c r="Y51" s="83"/>
      <c r="Z51" s="83"/>
    </row>
    <row r="52" spans="1:26" s="84" customFormat="1" x14ac:dyDescent="0.25">
      <c r="A52" s="38">
        <f t="shared" ref="A52:A57" si="0">+A51+1</f>
        <v>3</v>
      </c>
      <c r="B52" s="85"/>
      <c r="C52" s="86"/>
      <c r="D52" s="85"/>
      <c r="E52" s="80"/>
      <c r="F52" s="81"/>
      <c r="G52" s="81"/>
      <c r="H52" s="81"/>
      <c r="I52" s="82"/>
      <c r="J52" s="82"/>
      <c r="K52" s="82"/>
      <c r="L52" s="82"/>
      <c r="M52" s="73"/>
      <c r="N52" s="73"/>
      <c r="O52" s="20"/>
      <c r="P52" s="20"/>
      <c r="Q52" s="125"/>
      <c r="R52" s="83"/>
      <c r="S52" s="83"/>
      <c r="T52" s="83"/>
      <c r="U52" s="83"/>
      <c r="V52" s="83"/>
      <c r="W52" s="83"/>
      <c r="X52" s="83"/>
      <c r="Y52" s="83"/>
      <c r="Z52" s="83"/>
    </row>
    <row r="53" spans="1:26" s="84" customFormat="1" x14ac:dyDescent="0.25">
      <c r="A53" s="38">
        <f t="shared" si="0"/>
        <v>4</v>
      </c>
      <c r="B53" s="85"/>
      <c r="C53" s="86"/>
      <c r="D53" s="85"/>
      <c r="E53" s="80"/>
      <c r="F53" s="81"/>
      <c r="G53" s="81"/>
      <c r="H53" s="81"/>
      <c r="I53" s="82"/>
      <c r="J53" s="82"/>
      <c r="K53" s="82"/>
      <c r="L53" s="82"/>
      <c r="M53" s="73"/>
      <c r="N53" s="73"/>
      <c r="O53" s="20"/>
      <c r="P53" s="20"/>
      <c r="Q53" s="125"/>
      <c r="R53" s="83"/>
      <c r="S53" s="83"/>
      <c r="T53" s="83"/>
      <c r="U53" s="83"/>
      <c r="V53" s="83"/>
      <c r="W53" s="83"/>
      <c r="X53" s="83"/>
      <c r="Y53" s="83"/>
      <c r="Z53" s="83"/>
    </row>
    <row r="54" spans="1:26" s="84" customFormat="1" x14ac:dyDescent="0.25">
      <c r="A54" s="38">
        <f t="shared" si="0"/>
        <v>5</v>
      </c>
      <c r="B54" s="85"/>
      <c r="C54" s="86"/>
      <c r="D54" s="85"/>
      <c r="E54" s="80"/>
      <c r="F54" s="81"/>
      <c r="G54" s="81"/>
      <c r="H54" s="81"/>
      <c r="I54" s="82"/>
      <c r="J54" s="82"/>
      <c r="K54" s="82"/>
      <c r="L54" s="82"/>
      <c r="M54" s="73"/>
      <c r="N54" s="73"/>
      <c r="O54" s="20"/>
      <c r="P54" s="20"/>
      <c r="Q54" s="125"/>
      <c r="R54" s="83"/>
      <c r="S54" s="83"/>
      <c r="T54" s="83"/>
      <c r="U54" s="83"/>
      <c r="V54" s="83"/>
      <c r="W54" s="83"/>
      <c r="X54" s="83"/>
      <c r="Y54" s="83"/>
      <c r="Z54" s="83"/>
    </row>
    <row r="55" spans="1:26" s="84" customFormat="1" x14ac:dyDescent="0.25">
      <c r="A55" s="38">
        <f t="shared" si="0"/>
        <v>6</v>
      </c>
      <c r="B55" s="85"/>
      <c r="C55" s="86"/>
      <c r="D55" s="85"/>
      <c r="E55" s="80"/>
      <c r="F55" s="81"/>
      <c r="G55" s="81"/>
      <c r="H55" s="81"/>
      <c r="I55" s="82"/>
      <c r="J55" s="82"/>
      <c r="K55" s="82"/>
      <c r="L55" s="82"/>
      <c r="M55" s="73"/>
      <c r="N55" s="73"/>
      <c r="O55" s="20"/>
      <c r="P55" s="20"/>
      <c r="Q55" s="125"/>
      <c r="R55" s="83"/>
      <c r="S55" s="83"/>
      <c r="T55" s="83"/>
      <c r="U55" s="83"/>
      <c r="V55" s="83"/>
      <c r="W55" s="83"/>
      <c r="X55" s="83"/>
      <c r="Y55" s="83"/>
      <c r="Z55" s="83"/>
    </row>
    <row r="56" spans="1:26" s="84" customFormat="1" x14ac:dyDescent="0.25">
      <c r="A56" s="38">
        <f t="shared" si="0"/>
        <v>7</v>
      </c>
      <c r="B56" s="85"/>
      <c r="C56" s="86"/>
      <c r="D56" s="85"/>
      <c r="E56" s="80"/>
      <c r="F56" s="81"/>
      <c r="G56" s="81"/>
      <c r="H56" s="81"/>
      <c r="I56" s="82"/>
      <c r="J56" s="82"/>
      <c r="K56" s="82"/>
      <c r="L56" s="82"/>
      <c r="M56" s="73"/>
      <c r="N56" s="73"/>
      <c r="O56" s="20"/>
      <c r="P56" s="20"/>
      <c r="Q56" s="125"/>
      <c r="R56" s="83"/>
      <c r="S56" s="83"/>
      <c r="T56" s="83"/>
      <c r="U56" s="83"/>
      <c r="V56" s="83"/>
      <c r="W56" s="83"/>
      <c r="X56" s="83"/>
      <c r="Y56" s="83"/>
      <c r="Z56" s="83"/>
    </row>
    <row r="57" spans="1:26" s="84" customFormat="1" x14ac:dyDescent="0.25">
      <c r="A57" s="38">
        <f t="shared" si="0"/>
        <v>8</v>
      </c>
      <c r="B57" s="85"/>
      <c r="C57" s="86"/>
      <c r="D57" s="85"/>
      <c r="E57" s="80"/>
      <c r="F57" s="81"/>
      <c r="G57" s="81"/>
      <c r="H57" s="81"/>
      <c r="I57" s="82"/>
      <c r="J57" s="82"/>
      <c r="K57" s="82"/>
      <c r="L57" s="82"/>
      <c r="M57" s="73"/>
      <c r="N57" s="73"/>
      <c r="O57" s="20"/>
      <c r="P57" s="20"/>
      <c r="Q57" s="125"/>
      <c r="R57" s="83"/>
      <c r="S57" s="83"/>
      <c r="T57" s="83"/>
      <c r="U57" s="83"/>
      <c r="V57" s="83"/>
      <c r="W57" s="83"/>
      <c r="X57" s="83"/>
      <c r="Y57" s="83"/>
      <c r="Z57" s="83"/>
    </row>
    <row r="58" spans="1:26" s="84" customFormat="1" x14ac:dyDescent="0.25">
      <c r="A58" s="38"/>
      <c r="B58" s="39" t="s">
        <v>1</v>
      </c>
      <c r="C58" s="86"/>
      <c r="D58" s="85"/>
      <c r="E58" s="80"/>
      <c r="F58" s="81"/>
      <c r="G58" s="81"/>
      <c r="H58" s="81"/>
      <c r="I58" s="82"/>
      <c r="J58" s="82"/>
      <c r="K58" s="87">
        <f>SUM(K49:K57)</f>
        <v>42.199999999999996</v>
      </c>
      <c r="L58" s="87">
        <f t="shared" ref="L58:N58" si="1">SUM(L49:L57)</f>
        <v>8.1999999999999993</v>
      </c>
      <c r="M58" s="123">
        <f t="shared" si="1"/>
        <v>299</v>
      </c>
      <c r="N58" s="87">
        <f t="shared" si="1"/>
        <v>0</v>
      </c>
      <c r="O58" s="20"/>
      <c r="P58" s="20"/>
      <c r="Q58" s="126"/>
    </row>
    <row r="59" spans="1:26" s="21" customFormat="1" x14ac:dyDescent="0.25">
      <c r="E59" s="22"/>
    </row>
    <row r="60" spans="1:26" s="21" customFormat="1" x14ac:dyDescent="0.25">
      <c r="B60" s="208" t="s">
        <v>159</v>
      </c>
      <c r="C60" s="208" t="s">
        <v>160</v>
      </c>
      <c r="D60" s="210" t="s">
        <v>161</v>
      </c>
      <c r="E60" s="210"/>
    </row>
    <row r="61" spans="1:26" s="21" customFormat="1" x14ac:dyDescent="0.25">
      <c r="B61" s="209"/>
      <c r="C61" s="209"/>
      <c r="D61" s="141" t="s">
        <v>120</v>
      </c>
      <c r="E61" s="45" t="s">
        <v>162</v>
      </c>
    </row>
    <row r="62" spans="1:26" s="21" customFormat="1" ht="30.6" customHeight="1" x14ac:dyDescent="0.25">
      <c r="B62" s="43" t="s">
        <v>163</v>
      </c>
      <c r="C62" s="44">
        <f>+K58</f>
        <v>42.199999999999996</v>
      </c>
      <c r="D62" s="42" t="s">
        <v>120</v>
      </c>
      <c r="E62" s="42"/>
      <c r="F62" s="23"/>
      <c r="G62" s="23"/>
      <c r="H62" s="23"/>
      <c r="I62" s="23"/>
      <c r="J62" s="23"/>
      <c r="K62" s="23"/>
      <c r="L62" s="23"/>
      <c r="M62" s="23"/>
    </row>
    <row r="63" spans="1:26" s="21" customFormat="1" ht="30" customHeight="1" x14ac:dyDescent="0.25">
      <c r="B63" s="43" t="s">
        <v>164</v>
      </c>
      <c r="C63" s="44">
        <f>+M58</f>
        <v>299</v>
      </c>
      <c r="D63" s="42" t="s">
        <v>120</v>
      </c>
      <c r="E63" s="42"/>
    </row>
    <row r="64" spans="1:26" s="21" customFormat="1" x14ac:dyDescent="0.25">
      <c r="B64" s="24"/>
      <c r="C64" s="211"/>
      <c r="D64" s="211"/>
      <c r="E64" s="211"/>
      <c r="F64" s="211"/>
      <c r="G64" s="211"/>
      <c r="H64" s="211"/>
      <c r="I64" s="211"/>
      <c r="J64" s="211"/>
      <c r="K64" s="211"/>
      <c r="L64" s="211"/>
      <c r="M64" s="211"/>
      <c r="N64" s="211"/>
    </row>
    <row r="65" spans="2:17" ht="28.15" customHeight="1" thickBot="1" x14ac:dyDescent="0.3"/>
    <row r="66" spans="2:17" ht="27" thickBot="1" x14ac:dyDescent="0.3">
      <c r="B66" s="221" t="s">
        <v>165</v>
      </c>
      <c r="C66" s="221"/>
      <c r="D66" s="221"/>
      <c r="E66" s="221"/>
      <c r="F66" s="221"/>
      <c r="G66" s="221"/>
      <c r="H66" s="221"/>
      <c r="I66" s="221"/>
      <c r="J66" s="221"/>
      <c r="K66" s="221"/>
      <c r="L66" s="221"/>
      <c r="M66" s="221"/>
      <c r="N66" s="221"/>
    </row>
    <row r="69" spans="2:17" ht="109.5" customHeight="1" x14ac:dyDescent="0.25">
      <c r="B69" s="91" t="s">
        <v>166</v>
      </c>
      <c r="C69" s="49" t="s">
        <v>167</v>
      </c>
      <c r="D69" s="49" t="s">
        <v>168</v>
      </c>
      <c r="E69" s="49" t="s">
        <v>169</v>
      </c>
      <c r="F69" s="49" t="s">
        <v>170</v>
      </c>
      <c r="G69" s="49" t="s">
        <v>171</v>
      </c>
      <c r="H69" s="49" t="s">
        <v>172</v>
      </c>
      <c r="I69" s="49" t="s">
        <v>173</v>
      </c>
      <c r="J69" s="49" t="s">
        <v>174</v>
      </c>
      <c r="K69" s="49" t="s">
        <v>175</v>
      </c>
      <c r="L69" s="49" t="s">
        <v>176</v>
      </c>
      <c r="M69" s="66" t="s">
        <v>177</v>
      </c>
      <c r="N69" s="66" t="s">
        <v>178</v>
      </c>
      <c r="O69" s="201" t="s">
        <v>0</v>
      </c>
      <c r="P69" s="202"/>
      <c r="Q69" s="49" t="s">
        <v>179</v>
      </c>
    </row>
    <row r="70" spans="2:17" ht="34.5" customHeight="1" x14ac:dyDescent="0.25">
      <c r="B70" s="2" t="s">
        <v>180</v>
      </c>
      <c r="C70" s="2" t="s">
        <v>181</v>
      </c>
      <c r="D70" s="68" t="s">
        <v>182</v>
      </c>
      <c r="E70" s="4">
        <v>53</v>
      </c>
      <c r="F70" s="3"/>
      <c r="G70" s="3"/>
      <c r="H70" s="3"/>
      <c r="I70" s="67" t="s">
        <v>120</v>
      </c>
      <c r="J70" s="67" t="s">
        <v>120</v>
      </c>
      <c r="K70" s="67" t="s">
        <v>120</v>
      </c>
      <c r="L70" s="67" t="s">
        <v>120</v>
      </c>
      <c r="M70" s="67" t="s">
        <v>120</v>
      </c>
      <c r="N70" s="67" t="s">
        <v>120</v>
      </c>
      <c r="O70" s="219"/>
      <c r="P70" s="220"/>
      <c r="Q70" s="67" t="s">
        <v>120</v>
      </c>
    </row>
    <row r="71" spans="2:17" ht="30" x14ac:dyDescent="0.25">
      <c r="B71" s="2" t="s">
        <v>183</v>
      </c>
      <c r="C71" s="2" t="s">
        <v>181</v>
      </c>
      <c r="D71" s="68" t="s">
        <v>184</v>
      </c>
      <c r="E71" s="4">
        <v>53</v>
      </c>
      <c r="F71" s="3"/>
      <c r="G71" s="3"/>
      <c r="H71" s="3"/>
      <c r="I71" s="67" t="s">
        <v>120</v>
      </c>
      <c r="J71" s="67" t="s">
        <v>120</v>
      </c>
      <c r="K71" s="67" t="s">
        <v>120</v>
      </c>
      <c r="L71" s="67" t="s">
        <v>120</v>
      </c>
      <c r="M71" s="67" t="s">
        <v>120</v>
      </c>
      <c r="N71" s="67" t="s">
        <v>120</v>
      </c>
      <c r="O71" s="219"/>
      <c r="P71" s="220"/>
      <c r="Q71" s="67" t="s">
        <v>120</v>
      </c>
    </row>
    <row r="72" spans="2:17" ht="30" x14ac:dyDescent="0.25">
      <c r="B72" s="2" t="s">
        <v>185</v>
      </c>
      <c r="C72" s="2" t="s">
        <v>181</v>
      </c>
      <c r="D72" s="68" t="s">
        <v>186</v>
      </c>
      <c r="E72" s="4">
        <v>53</v>
      </c>
      <c r="F72" s="3"/>
      <c r="G72" s="3"/>
      <c r="H72" s="3"/>
      <c r="I72" s="67" t="s">
        <v>120</v>
      </c>
      <c r="J72" s="67" t="s">
        <v>120</v>
      </c>
      <c r="K72" s="67" t="s">
        <v>120</v>
      </c>
      <c r="L72" s="67" t="s">
        <v>120</v>
      </c>
      <c r="M72" s="67" t="s">
        <v>120</v>
      </c>
      <c r="N72" s="67" t="s">
        <v>120</v>
      </c>
      <c r="O72" s="219"/>
      <c r="P72" s="220"/>
      <c r="Q72" s="67" t="s">
        <v>120</v>
      </c>
    </row>
    <row r="73" spans="2:17" x14ac:dyDescent="0.25">
      <c r="B73" s="2" t="s">
        <v>187</v>
      </c>
      <c r="C73" s="2" t="s">
        <v>181</v>
      </c>
      <c r="D73" s="68" t="s">
        <v>188</v>
      </c>
      <c r="E73" s="4">
        <v>53</v>
      </c>
      <c r="F73" s="3"/>
      <c r="G73" s="3"/>
      <c r="H73" s="3"/>
      <c r="I73" s="67" t="s">
        <v>120</v>
      </c>
      <c r="J73" s="67" t="s">
        <v>120</v>
      </c>
      <c r="K73" s="67" t="s">
        <v>120</v>
      </c>
      <c r="L73" s="67" t="s">
        <v>120</v>
      </c>
      <c r="M73" s="67" t="s">
        <v>120</v>
      </c>
      <c r="N73" s="67" t="s">
        <v>120</v>
      </c>
      <c r="O73" s="219"/>
      <c r="P73" s="220"/>
      <c r="Q73" s="67" t="s">
        <v>120</v>
      </c>
    </row>
    <row r="74" spans="2:17" x14ac:dyDescent="0.25">
      <c r="B74" s="2" t="s">
        <v>189</v>
      </c>
      <c r="C74" s="2" t="s">
        <v>181</v>
      </c>
      <c r="D74" s="4" t="s">
        <v>190</v>
      </c>
      <c r="E74" s="4">
        <v>54</v>
      </c>
      <c r="F74" s="3"/>
      <c r="G74" s="3"/>
      <c r="H74" s="3"/>
      <c r="I74" s="67" t="s">
        <v>120</v>
      </c>
      <c r="J74" s="67" t="s">
        <v>120</v>
      </c>
      <c r="K74" s="67" t="s">
        <v>120</v>
      </c>
      <c r="L74" s="67" t="s">
        <v>120</v>
      </c>
      <c r="M74" s="67" t="s">
        <v>120</v>
      </c>
      <c r="N74" s="67" t="s">
        <v>120</v>
      </c>
      <c r="O74" s="219"/>
      <c r="P74" s="220"/>
      <c r="Q74" s="67" t="s">
        <v>120</v>
      </c>
    </row>
    <row r="75" spans="2:17" x14ac:dyDescent="0.25">
      <c r="B75" s="2" t="s">
        <v>191</v>
      </c>
      <c r="C75" s="2" t="s">
        <v>181</v>
      </c>
      <c r="D75" s="4" t="s">
        <v>190</v>
      </c>
      <c r="E75" s="4">
        <v>53</v>
      </c>
      <c r="F75" s="3"/>
      <c r="G75" s="3"/>
      <c r="H75" s="3"/>
      <c r="I75" s="67" t="s">
        <v>120</v>
      </c>
      <c r="J75" s="67" t="s">
        <v>120</v>
      </c>
      <c r="K75" s="67" t="s">
        <v>120</v>
      </c>
      <c r="L75" s="67" t="s">
        <v>120</v>
      </c>
      <c r="M75" s="67" t="s">
        <v>120</v>
      </c>
      <c r="N75" s="67" t="s">
        <v>120</v>
      </c>
      <c r="O75" s="219"/>
      <c r="P75" s="220"/>
      <c r="Q75" s="67" t="s">
        <v>120</v>
      </c>
    </row>
    <row r="76" spans="2:17" x14ac:dyDescent="0.25">
      <c r="B76" s="92"/>
      <c r="C76" s="92"/>
      <c r="D76" s="92"/>
      <c r="E76" s="92"/>
      <c r="F76" s="92"/>
      <c r="G76" s="92"/>
      <c r="H76" s="92"/>
      <c r="I76" s="92"/>
      <c r="J76" s="92"/>
      <c r="K76" s="92"/>
      <c r="L76" s="92"/>
      <c r="M76" s="92"/>
      <c r="N76" s="92"/>
      <c r="O76" s="219"/>
      <c r="P76" s="220"/>
      <c r="Q76" s="92"/>
    </row>
    <row r="77" spans="2:17" x14ac:dyDescent="0.25">
      <c r="B77" s="6" t="s">
        <v>192</v>
      </c>
    </row>
    <row r="78" spans="2:17" x14ac:dyDescent="0.25">
      <c r="B78" s="6" t="s">
        <v>193</v>
      </c>
    </row>
    <row r="79" spans="2:17" x14ac:dyDescent="0.25">
      <c r="B79" s="6" t="s">
        <v>194</v>
      </c>
    </row>
    <row r="81" spans="2:17" ht="15.75" thickBot="1" x14ac:dyDescent="0.3"/>
    <row r="82" spans="2:17" ht="27" thickBot="1" x14ac:dyDescent="0.3">
      <c r="B82" s="229" t="s">
        <v>195</v>
      </c>
      <c r="C82" s="230"/>
      <c r="D82" s="230"/>
      <c r="E82" s="230"/>
      <c r="F82" s="230"/>
      <c r="G82" s="230"/>
      <c r="H82" s="230"/>
      <c r="I82" s="230"/>
      <c r="J82" s="230"/>
      <c r="K82" s="230"/>
      <c r="L82" s="230"/>
      <c r="M82" s="230"/>
      <c r="N82" s="231"/>
    </row>
    <row r="87" spans="2:17" ht="76.5" customHeight="1" x14ac:dyDescent="0.25">
      <c r="B87" s="91" t="s">
        <v>101</v>
      </c>
      <c r="C87" s="91" t="s">
        <v>196</v>
      </c>
      <c r="D87" s="91" t="s">
        <v>100</v>
      </c>
      <c r="E87" s="91" t="s">
        <v>197</v>
      </c>
      <c r="F87" s="91" t="s">
        <v>198</v>
      </c>
      <c r="G87" s="91" t="s">
        <v>199</v>
      </c>
      <c r="H87" s="91" t="s">
        <v>200</v>
      </c>
      <c r="I87" s="91" t="s">
        <v>201</v>
      </c>
      <c r="J87" s="201" t="s">
        <v>202</v>
      </c>
      <c r="K87" s="238"/>
      <c r="L87" s="202"/>
      <c r="M87" s="91" t="s">
        <v>203</v>
      </c>
      <c r="N87" s="91" t="s">
        <v>204</v>
      </c>
      <c r="O87" s="91" t="s">
        <v>205</v>
      </c>
      <c r="P87" s="201" t="s">
        <v>0</v>
      </c>
      <c r="Q87" s="202"/>
    </row>
    <row r="88" spans="2:17" ht="93" customHeight="1" x14ac:dyDescent="0.25">
      <c r="B88" s="232" t="s">
        <v>206</v>
      </c>
      <c r="C88" s="205">
        <v>319</v>
      </c>
      <c r="D88" s="239" t="s">
        <v>207</v>
      </c>
      <c r="E88" s="205">
        <v>33376043</v>
      </c>
      <c r="F88" s="205" t="s">
        <v>208</v>
      </c>
      <c r="G88" s="205" t="s">
        <v>209</v>
      </c>
      <c r="H88" s="205" t="s">
        <v>210</v>
      </c>
      <c r="I88" s="239" t="s">
        <v>211</v>
      </c>
      <c r="J88" s="92" t="s">
        <v>212</v>
      </c>
      <c r="K88" s="50" t="s">
        <v>213</v>
      </c>
      <c r="L88" s="54" t="s">
        <v>214</v>
      </c>
      <c r="M88" s="205" t="s">
        <v>149</v>
      </c>
      <c r="N88" s="205" t="s">
        <v>149</v>
      </c>
      <c r="O88" s="205" t="s">
        <v>117</v>
      </c>
      <c r="P88" s="223"/>
      <c r="Q88" s="242"/>
    </row>
    <row r="89" spans="2:17" ht="125.25" customHeight="1" x14ac:dyDescent="0.25">
      <c r="B89" s="233"/>
      <c r="C89" s="222"/>
      <c r="D89" s="240"/>
      <c r="E89" s="222"/>
      <c r="F89" s="222"/>
      <c r="G89" s="222"/>
      <c r="H89" s="222"/>
      <c r="I89" s="240"/>
      <c r="J89" s="50" t="s">
        <v>215</v>
      </c>
      <c r="K89" s="157" t="s">
        <v>216</v>
      </c>
      <c r="L89" s="54" t="s">
        <v>217</v>
      </c>
      <c r="M89" s="222"/>
      <c r="N89" s="222"/>
      <c r="O89" s="222"/>
      <c r="P89" s="243"/>
      <c r="Q89" s="244"/>
    </row>
    <row r="90" spans="2:17" ht="93" customHeight="1" x14ac:dyDescent="0.25">
      <c r="B90" s="234"/>
      <c r="C90" s="206"/>
      <c r="D90" s="241"/>
      <c r="E90" s="206"/>
      <c r="F90" s="206"/>
      <c r="G90" s="206"/>
      <c r="H90" s="206"/>
      <c r="I90" s="241"/>
      <c r="J90" s="50" t="s">
        <v>218</v>
      </c>
      <c r="K90" s="50" t="s">
        <v>219</v>
      </c>
      <c r="L90" s="54" t="s">
        <v>220</v>
      </c>
      <c r="M90" s="206"/>
      <c r="N90" s="206"/>
      <c r="O90" s="206"/>
      <c r="P90" s="245"/>
      <c r="Q90" s="246"/>
    </row>
    <row r="91" spans="2:17" ht="68.25" customHeight="1" x14ac:dyDescent="0.25">
      <c r="B91" s="232" t="s">
        <v>221</v>
      </c>
      <c r="C91" s="232">
        <v>158</v>
      </c>
      <c r="D91" s="232" t="s">
        <v>222</v>
      </c>
      <c r="E91" s="235">
        <v>43554304</v>
      </c>
      <c r="F91" s="235" t="s">
        <v>223</v>
      </c>
      <c r="G91" s="235" t="s">
        <v>224</v>
      </c>
      <c r="H91" s="235" t="s">
        <v>225</v>
      </c>
      <c r="I91" s="251" t="s">
        <v>149</v>
      </c>
      <c r="J91" s="157" t="s">
        <v>226</v>
      </c>
      <c r="K91" s="54" t="s">
        <v>227</v>
      </c>
      <c r="L91" s="50" t="s">
        <v>228</v>
      </c>
      <c r="M91" s="205" t="s">
        <v>117</v>
      </c>
      <c r="N91" s="205" t="s">
        <v>149</v>
      </c>
      <c r="O91" s="205" t="s">
        <v>149</v>
      </c>
      <c r="P91" s="223"/>
      <c r="Q91" s="224"/>
    </row>
    <row r="92" spans="2:17" ht="75.75" customHeight="1" x14ac:dyDescent="0.25">
      <c r="B92" s="233"/>
      <c r="C92" s="233"/>
      <c r="D92" s="233"/>
      <c r="E92" s="236"/>
      <c r="F92" s="236"/>
      <c r="G92" s="236"/>
      <c r="H92" s="236"/>
      <c r="I92" s="252"/>
      <c r="J92" s="50" t="s">
        <v>229</v>
      </c>
      <c r="K92" s="50" t="s">
        <v>230</v>
      </c>
      <c r="L92" s="50" t="s">
        <v>231</v>
      </c>
      <c r="M92" s="222"/>
      <c r="N92" s="222"/>
      <c r="O92" s="222"/>
      <c r="P92" s="225"/>
      <c r="Q92" s="226"/>
    </row>
    <row r="93" spans="2:17" ht="57.75" customHeight="1" x14ac:dyDescent="0.25">
      <c r="B93" s="234"/>
      <c r="C93" s="234"/>
      <c r="D93" s="234"/>
      <c r="E93" s="237"/>
      <c r="F93" s="237"/>
      <c r="G93" s="237"/>
      <c r="H93" s="237"/>
      <c r="I93" s="253"/>
      <c r="J93" s="138" t="s">
        <v>103</v>
      </c>
      <c r="K93" s="68" t="s">
        <v>232</v>
      </c>
      <c r="L93" s="68" t="s">
        <v>233</v>
      </c>
      <c r="M93" s="206"/>
      <c r="N93" s="206"/>
      <c r="O93" s="206"/>
      <c r="P93" s="227"/>
      <c r="Q93" s="228"/>
    </row>
    <row r="94" spans="2:17" ht="60" x14ac:dyDescent="0.25">
      <c r="B94" s="200" t="s">
        <v>221</v>
      </c>
      <c r="C94" s="232">
        <v>160</v>
      </c>
      <c r="D94" s="232" t="s">
        <v>260</v>
      </c>
      <c r="E94" s="235">
        <v>30351459</v>
      </c>
      <c r="F94" s="235" t="s">
        <v>223</v>
      </c>
      <c r="G94" s="235" t="s">
        <v>224</v>
      </c>
      <c r="H94" s="235" t="s">
        <v>261</v>
      </c>
      <c r="I94" s="251" t="s">
        <v>149</v>
      </c>
      <c r="J94" s="157" t="s">
        <v>263</v>
      </c>
      <c r="K94" s="54" t="s">
        <v>264</v>
      </c>
      <c r="L94" s="50" t="s">
        <v>262</v>
      </c>
      <c r="M94" s="205" t="s">
        <v>117</v>
      </c>
      <c r="N94" s="205" t="s">
        <v>149</v>
      </c>
      <c r="O94" s="205" t="s">
        <v>149</v>
      </c>
      <c r="P94" s="223"/>
      <c r="Q94" s="224"/>
    </row>
    <row r="95" spans="2:17" ht="30" x14ac:dyDescent="0.25">
      <c r="B95" s="200"/>
      <c r="C95" s="233"/>
      <c r="D95" s="233"/>
      <c r="E95" s="236"/>
      <c r="F95" s="236"/>
      <c r="G95" s="236"/>
      <c r="H95" s="236"/>
      <c r="I95" s="252"/>
      <c r="J95" s="50" t="s">
        <v>265</v>
      </c>
      <c r="K95" s="50" t="s">
        <v>266</v>
      </c>
      <c r="L95" s="50" t="s">
        <v>267</v>
      </c>
      <c r="M95" s="222"/>
      <c r="N95" s="222"/>
      <c r="O95" s="222"/>
      <c r="P95" s="225"/>
      <c r="Q95" s="226"/>
    </row>
    <row r="96" spans="2:17" ht="60" x14ac:dyDescent="0.25">
      <c r="B96" s="200"/>
      <c r="C96" s="234"/>
      <c r="D96" s="234"/>
      <c r="E96" s="237"/>
      <c r="F96" s="237"/>
      <c r="G96" s="237"/>
      <c r="H96" s="237"/>
      <c r="I96" s="253"/>
      <c r="J96" s="158" t="s">
        <v>103</v>
      </c>
      <c r="K96" s="68" t="s">
        <v>268</v>
      </c>
      <c r="L96" s="68" t="s">
        <v>269</v>
      </c>
      <c r="M96" s="206"/>
      <c r="N96" s="206"/>
      <c r="O96" s="206"/>
      <c r="P96" s="227"/>
      <c r="Q96" s="228"/>
    </row>
    <row r="98" spans="2:17" ht="15.75" thickBot="1" x14ac:dyDescent="0.3"/>
    <row r="99" spans="2:17" ht="27" thickBot="1" x14ac:dyDescent="0.3">
      <c r="B99" s="229" t="s">
        <v>234</v>
      </c>
      <c r="C99" s="230"/>
      <c r="D99" s="230"/>
      <c r="E99" s="230"/>
      <c r="F99" s="230"/>
      <c r="G99" s="230"/>
      <c r="H99" s="230"/>
      <c r="I99" s="230"/>
      <c r="J99" s="230"/>
      <c r="K99" s="230"/>
      <c r="L99" s="230"/>
      <c r="M99" s="230"/>
      <c r="N99" s="231"/>
    </row>
    <row r="102" spans="2:17" ht="46.15" customHeight="1" x14ac:dyDescent="0.25">
      <c r="B102" s="49" t="s">
        <v>2</v>
      </c>
      <c r="C102" s="49" t="s">
        <v>235</v>
      </c>
      <c r="D102" s="201" t="s">
        <v>0</v>
      </c>
      <c r="E102" s="202"/>
    </row>
    <row r="103" spans="2:17" ht="46.9" customHeight="1" x14ac:dyDescent="0.25">
      <c r="B103" s="50" t="s">
        <v>236</v>
      </c>
      <c r="C103" s="92" t="s">
        <v>149</v>
      </c>
      <c r="D103" s="254"/>
      <c r="E103" s="254"/>
    </row>
    <row r="106" spans="2:17" ht="26.25" x14ac:dyDescent="0.25">
      <c r="B106" s="203" t="s">
        <v>237</v>
      </c>
      <c r="C106" s="204"/>
      <c r="D106" s="204"/>
      <c r="E106" s="204"/>
      <c r="F106" s="204"/>
      <c r="G106" s="204"/>
      <c r="H106" s="204"/>
      <c r="I106" s="204"/>
      <c r="J106" s="204"/>
      <c r="K106" s="204"/>
      <c r="L106" s="204"/>
      <c r="M106" s="204"/>
      <c r="N106" s="204"/>
      <c r="O106" s="204"/>
      <c r="P106" s="204"/>
    </row>
    <row r="108" spans="2:17" ht="15.75" thickBot="1" x14ac:dyDescent="0.3"/>
    <row r="109" spans="2:17" ht="27" thickBot="1" x14ac:dyDescent="0.3">
      <c r="B109" s="229" t="s">
        <v>238</v>
      </c>
      <c r="C109" s="230"/>
      <c r="D109" s="230"/>
      <c r="E109" s="230"/>
      <c r="F109" s="230"/>
      <c r="G109" s="230"/>
      <c r="H109" s="230"/>
      <c r="I109" s="230"/>
      <c r="J109" s="230"/>
      <c r="K109" s="230"/>
      <c r="L109" s="230"/>
      <c r="M109" s="230"/>
      <c r="N109" s="231"/>
    </row>
    <row r="111" spans="2:17" ht="15.75" thickBot="1" x14ac:dyDescent="0.3">
      <c r="M111" s="47"/>
      <c r="N111" s="47"/>
    </row>
    <row r="112" spans="2:17" s="78" customFormat="1" ht="109.5" customHeight="1" x14ac:dyDescent="0.25">
      <c r="B112" s="89" t="s">
        <v>130</v>
      </c>
      <c r="C112" s="89" t="s">
        <v>131</v>
      </c>
      <c r="D112" s="89" t="s">
        <v>132</v>
      </c>
      <c r="E112" s="89" t="s">
        <v>133</v>
      </c>
      <c r="F112" s="89" t="s">
        <v>134</v>
      </c>
      <c r="G112" s="89" t="s">
        <v>135</v>
      </c>
      <c r="H112" s="89" t="s">
        <v>136</v>
      </c>
      <c r="I112" s="89" t="s">
        <v>137</v>
      </c>
      <c r="J112" s="89" t="s">
        <v>138</v>
      </c>
      <c r="K112" s="89" t="s">
        <v>139</v>
      </c>
      <c r="L112" s="89" t="s">
        <v>140</v>
      </c>
      <c r="M112" s="74" t="s">
        <v>141</v>
      </c>
      <c r="N112" s="89" t="s">
        <v>142</v>
      </c>
      <c r="O112" s="89" t="s">
        <v>143</v>
      </c>
      <c r="P112" s="90" t="s">
        <v>144</v>
      </c>
      <c r="Q112" s="90" t="s">
        <v>145</v>
      </c>
    </row>
    <row r="113" spans="1:26" s="84" customFormat="1" x14ac:dyDescent="0.25">
      <c r="A113" s="38">
        <v>1</v>
      </c>
      <c r="B113" s="85"/>
      <c r="C113" s="86"/>
      <c r="D113" s="85"/>
      <c r="E113" s="80"/>
      <c r="F113" s="81"/>
      <c r="G113" s="124"/>
      <c r="H113" s="88"/>
      <c r="I113" s="82"/>
      <c r="J113" s="82"/>
      <c r="K113" s="82"/>
      <c r="L113" s="82"/>
      <c r="M113" s="73"/>
      <c r="N113" s="73">
        <f>+M113*G113</f>
        <v>0</v>
      </c>
      <c r="O113" s="20"/>
      <c r="P113" s="20"/>
      <c r="Q113" s="125"/>
      <c r="R113" s="83"/>
      <c r="S113" s="83"/>
      <c r="T113" s="83"/>
      <c r="U113" s="83"/>
      <c r="V113" s="83"/>
      <c r="W113" s="83"/>
      <c r="X113" s="83"/>
      <c r="Y113" s="83"/>
      <c r="Z113" s="83"/>
    </row>
    <row r="114" spans="1:26" s="84" customFormat="1" x14ac:dyDescent="0.25">
      <c r="A114" s="38">
        <f>+A113+1</f>
        <v>2</v>
      </c>
      <c r="B114" s="85"/>
      <c r="C114" s="86"/>
      <c r="D114" s="85"/>
      <c r="E114" s="80"/>
      <c r="F114" s="81"/>
      <c r="G114" s="81"/>
      <c r="H114" s="81"/>
      <c r="I114" s="82"/>
      <c r="J114" s="82"/>
      <c r="K114" s="82"/>
      <c r="L114" s="82"/>
      <c r="M114" s="73"/>
      <c r="N114" s="73"/>
      <c r="O114" s="20"/>
      <c r="P114" s="20"/>
      <c r="Q114" s="125"/>
      <c r="R114" s="83"/>
      <c r="S114" s="83"/>
      <c r="T114" s="83"/>
      <c r="U114" s="83"/>
      <c r="V114" s="83"/>
      <c r="W114" s="83"/>
      <c r="X114" s="83"/>
      <c r="Y114" s="83"/>
      <c r="Z114" s="83"/>
    </row>
    <row r="115" spans="1:26" s="84" customFormat="1" x14ac:dyDescent="0.25">
      <c r="A115" s="38">
        <f t="shared" ref="A115:A120" si="2">+A114+1</f>
        <v>3</v>
      </c>
      <c r="B115" s="85"/>
      <c r="C115" s="86"/>
      <c r="D115" s="85"/>
      <c r="E115" s="80"/>
      <c r="F115" s="81"/>
      <c r="G115" s="81"/>
      <c r="H115" s="81"/>
      <c r="I115" s="82"/>
      <c r="J115" s="82"/>
      <c r="K115" s="82"/>
      <c r="L115" s="82"/>
      <c r="M115" s="73"/>
      <c r="N115" s="73"/>
      <c r="O115" s="20"/>
      <c r="P115" s="20"/>
      <c r="Q115" s="125"/>
      <c r="R115" s="83"/>
      <c r="S115" s="83"/>
      <c r="T115" s="83"/>
      <c r="U115" s="83"/>
      <c r="V115" s="83"/>
      <c r="W115" s="83"/>
      <c r="X115" s="83"/>
      <c r="Y115" s="83"/>
      <c r="Z115" s="83"/>
    </row>
    <row r="116" spans="1:26" s="84" customFormat="1" x14ac:dyDescent="0.25">
      <c r="A116" s="38">
        <f t="shared" si="2"/>
        <v>4</v>
      </c>
      <c r="B116" s="85"/>
      <c r="C116" s="86"/>
      <c r="D116" s="85"/>
      <c r="E116" s="80"/>
      <c r="F116" s="81"/>
      <c r="G116" s="81"/>
      <c r="H116" s="81"/>
      <c r="I116" s="82"/>
      <c r="J116" s="82"/>
      <c r="K116" s="82"/>
      <c r="L116" s="82"/>
      <c r="M116" s="73"/>
      <c r="N116" s="73"/>
      <c r="O116" s="20"/>
      <c r="P116" s="20"/>
      <c r="Q116" s="125"/>
      <c r="R116" s="83"/>
      <c r="S116" s="83"/>
      <c r="T116" s="83"/>
      <c r="U116" s="83"/>
      <c r="V116" s="83"/>
      <c r="W116" s="83"/>
      <c r="X116" s="83"/>
      <c r="Y116" s="83"/>
      <c r="Z116" s="83"/>
    </row>
    <row r="117" spans="1:26" s="84" customFormat="1" x14ac:dyDescent="0.25">
      <c r="A117" s="38">
        <f t="shared" si="2"/>
        <v>5</v>
      </c>
      <c r="B117" s="85"/>
      <c r="C117" s="86"/>
      <c r="D117" s="85"/>
      <c r="E117" s="80"/>
      <c r="F117" s="81"/>
      <c r="G117" s="81"/>
      <c r="H117" s="81"/>
      <c r="I117" s="82"/>
      <c r="J117" s="82"/>
      <c r="K117" s="82"/>
      <c r="L117" s="82"/>
      <c r="M117" s="73"/>
      <c r="N117" s="73"/>
      <c r="O117" s="20"/>
      <c r="P117" s="20"/>
      <c r="Q117" s="125"/>
      <c r="R117" s="83"/>
      <c r="S117" s="83"/>
      <c r="T117" s="83"/>
      <c r="U117" s="83"/>
      <c r="V117" s="83"/>
      <c r="W117" s="83"/>
      <c r="X117" s="83"/>
      <c r="Y117" s="83"/>
      <c r="Z117" s="83"/>
    </row>
    <row r="118" spans="1:26" s="84" customFormat="1" x14ac:dyDescent="0.25">
      <c r="A118" s="38">
        <f t="shared" si="2"/>
        <v>6</v>
      </c>
      <c r="B118" s="85"/>
      <c r="C118" s="86"/>
      <c r="D118" s="85"/>
      <c r="E118" s="80"/>
      <c r="F118" s="81"/>
      <c r="G118" s="81"/>
      <c r="H118" s="81"/>
      <c r="I118" s="82"/>
      <c r="J118" s="82"/>
      <c r="K118" s="82"/>
      <c r="L118" s="82"/>
      <c r="M118" s="73"/>
      <c r="N118" s="73"/>
      <c r="O118" s="20"/>
      <c r="P118" s="20"/>
      <c r="Q118" s="125"/>
      <c r="R118" s="83"/>
      <c r="S118" s="83"/>
      <c r="T118" s="83"/>
      <c r="U118" s="83"/>
      <c r="V118" s="83"/>
      <c r="W118" s="83"/>
      <c r="X118" s="83"/>
      <c r="Y118" s="83"/>
      <c r="Z118" s="83"/>
    </row>
    <row r="119" spans="1:26" s="84" customFormat="1" x14ac:dyDescent="0.25">
      <c r="A119" s="38">
        <f t="shared" si="2"/>
        <v>7</v>
      </c>
      <c r="B119" s="85"/>
      <c r="C119" s="86"/>
      <c r="D119" s="85"/>
      <c r="E119" s="80"/>
      <c r="F119" s="81"/>
      <c r="G119" s="81"/>
      <c r="H119" s="81"/>
      <c r="I119" s="82"/>
      <c r="J119" s="82"/>
      <c r="K119" s="82"/>
      <c r="L119" s="82"/>
      <c r="M119" s="73"/>
      <c r="N119" s="73"/>
      <c r="O119" s="20"/>
      <c r="P119" s="20"/>
      <c r="Q119" s="125"/>
      <c r="R119" s="83"/>
      <c r="S119" s="83"/>
      <c r="T119" s="83"/>
      <c r="U119" s="83"/>
      <c r="V119" s="83"/>
      <c r="W119" s="83"/>
      <c r="X119" s="83"/>
      <c r="Y119" s="83"/>
      <c r="Z119" s="83"/>
    </row>
    <row r="120" spans="1:26" s="84" customFormat="1" x14ac:dyDescent="0.25">
      <c r="A120" s="38">
        <f t="shared" si="2"/>
        <v>8</v>
      </c>
      <c r="B120" s="85"/>
      <c r="C120" s="86"/>
      <c r="D120" s="85"/>
      <c r="E120" s="80"/>
      <c r="F120" s="81"/>
      <c r="G120" s="81"/>
      <c r="H120" s="81"/>
      <c r="I120" s="82"/>
      <c r="J120" s="82"/>
      <c r="K120" s="82"/>
      <c r="L120" s="82"/>
      <c r="M120" s="73"/>
      <c r="N120" s="73"/>
      <c r="O120" s="20"/>
      <c r="P120" s="20"/>
      <c r="Q120" s="125"/>
      <c r="R120" s="83"/>
      <c r="S120" s="83"/>
      <c r="T120" s="83"/>
      <c r="U120" s="83"/>
      <c r="V120" s="83"/>
      <c r="W120" s="83"/>
      <c r="X120" s="83"/>
      <c r="Y120" s="83"/>
      <c r="Z120" s="83"/>
    </row>
    <row r="121" spans="1:26" s="84" customFormat="1" x14ac:dyDescent="0.25">
      <c r="A121" s="38"/>
      <c r="B121" s="39" t="s">
        <v>1</v>
      </c>
      <c r="C121" s="86"/>
      <c r="D121" s="85"/>
      <c r="E121" s="80"/>
      <c r="F121" s="81"/>
      <c r="G121" s="81"/>
      <c r="H121" s="81"/>
      <c r="I121" s="82"/>
      <c r="J121" s="82"/>
      <c r="K121" s="87">
        <f t="shared" ref="K121:N121" si="3">SUM(K113:K120)</f>
        <v>0</v>
      </c>
      <c r="L121" s="87">
        <f t="shared" si="3"/>
        <v>0</v>
      </c>
      <c r="M121" s="123">
        <f t="shared" si="3"/>
        <v>0</v>
      </c>
      <c r="N121" s="87">
        <f t="shared" si="3"/>
        <v>0</v>
      </c>
      <c r="O121" s="20"/>
      <c r="P121" s="20"/>
      <c r="Q121" s="126"/>
    </row>
    <row r="122" spans="1:26" x14ac:dyDescent="0.25">
      <c r="B122" s="21"/>
      <c r="C122" s="21"/>
      <c r="D122" s="21"/>
      <c r="E122" s="22"/>
      <c r="F122" s="21"/>
      <c r="G122" s="21"/>
      <c r="H122" s="21"/>
      <c r="I122" s="21"/>
      <c r="J122" s="21"/>
      <c r="K122" s="21"/>
      <c r="L122" s="21"/>
      <c r="M122" s="21"/>
      <c r="N122" s="21"/>
      <c r="O122" s="21"/>
      <c r="P122" s="21"/>
    </row>
    <row r="123" spans="1:26" ht="18.75" x14ac:dyDescent="0.25">
      <c r="B123" s="43" t="s">
        <v>239</v>
      </c>
      <c r="C123" s="53">
        <f>+K121</f>
        <v>0</v>
      </c>
      <c r="H123" s="23"/>
      <c r="I123" s="23"/>
      <c r="J123" s="23"/>
      <c r="K123" s="23"/>
      <c r="L123" s="23"/>
      <c r="M123" s="23"/>
      <c r="N123" s="21"/>
      <c r="O123" s="21"/>
      <c r="P123" s="21"/>
    </row>
    <row r="125" spans="1:26" ht="15.75" thickBot="1" x14ac:dyDescent="0.3"/>
    <row r="126" spans="1:26" ht="37.15" customHeight="1" thickBot="1" x14ac:dyDescent="0.3">
      <c r="B126" s="55" t="s">
        <v>240</v>
      </c>
      <c r="C126" s="56" t="s">
        <v>241</v>
      </c>
      <c r="D126" s="55" t="s">
        <v>4</v>
      </c>
      <c r="E126" s="56" t="s">
        <v>242</v>
      </c>
    </row>
    <row r="127" spans="1:26" ht="41.45" customHeight="1" x14ac:dyDescent="0.25">
      <c r="B127" s="48" t="s">
        <v>243</v>
      </c>
      <c r="C127" s="51">
        <v>20</v>
      </c>
      <c r="D127" s="51"/>
      <c r="E127" s="255">
        <f>+D127+D128+D129</f>
        <v>0</v>
      </c>
    </row>
    <row r="128" spans="1:26" x14ac:dyDescent="0.25">
      <c r="B128" s="48" t="s">
        <v>244</v>
      </c>
      <c r="C128" s="41">
        <v>30</v>
      </c>
      <c r="D128" s="139">
        <v>0</v>
      </c>
      <c r="E128" s="222"/>
    </row>
    <row r="129" spans="2:17" ht="15.75" thickBot="1" x14ac:dyDescent="0.3">
      <c r="B129" s="48" t="s">
        <v>245</v>
      </c>
      <c r="C129" s="52">
        <v>40</v>
      </c>
      <c r="D129" s="52">
        <v>0</v>
      </c>
      <c r="E129" s="256"/>
    </row>
    <row r="131" spans="2:17" ht="15.75" thickBot="1" x14ac:dyDescent="0.3"/>
    <row r="132" spans="2:17" ht="27" thickBot="1" x14ac:dyDescent="0.3">
      <c r="B132" s="229" t="s">
        <v>246</v>
      </c>
      <c r="C132" s="230"/>
      <c r="D132" s="230"/>
      <c r="E132" s="230"/>
      <c r="F132" s="230"/>
      <c r="G132" s="230"/>
      <c r="H132" s="230"/>
      <c r="I132" s="230"/>
      <c r="J132" s="230"/>
      <c r="K132" s="230"/>
      <c r="L132" s="230"/>
      <c r="M132" s="230"/>
      <c r="N132" s="231"/>
    </row>
    <row r="134" spans="2:17" ht="76.5" customHeight="1" x14ac:dyDescent="0.25">
      <c r="B134" s="91" t="s">
        <v>101</v>
      </c>
      <c r="C134" s="91" t="s">
        <v>196</v>
      </c>
      <c r="D134" s="91" t="s">
        <v>100</v>
      </c>
      <c r="E134" s="91" t="s">
        <v>197</v>
      </c>
      <c r="F134" s="91" t="s">
        <v>198</v>
      </c>
      <c r="G134" s="91" t="s">
        <v>199</v>
      </c>
      <c r="H134" s="91" t="s">
        <v>200</v>
      </c>
      <c r="I134" s="91" t="s">
        <v>201</v>
      </c>
      <c r="J134" s="201" t="s">
        <v>202</v>
      </c>
      <c r="K134" s="238"/>
      <c r="L134" s="202"/>
      <c r="M134" s="91" t="s">
        <v>203</v>
      </c>
      <c r="N134" s="91" t="s">
        <v>204</v>
      </c>
      <c r="O134" s="91" t="s">
        <v>205</v>
      </c>
      <c r="P134" s="201" t="s">
        <v>0</v>
      </c>
      <c r="Q134" s="202"/>
    </row>
    <row r="135" spans="2:17" ht="60.75" customHeight="1" x14ac:dyDescent="0.25">
      <c r="B135" s="138" t="s">
        <v>247</v>
      </c>
      <c r="C135" s="138"/>
      <c r="D135" s="2"/>
      <c r="E135" s="2"/>
      <c r="F135" s="2"/>
      <c r="G135" s="2"/>
      <c r="H135" s="2"/>
      <c r="I135" s="4"/>
      <c r="J135" s="1" t="s">
        <v>248</v>
      </c>
      <c r="K135" s="68" t="s">
        <v>249</v>
      </c>
      <c r="L135" s="67" t="s">
        <v>250</v>
      </c>
      <c r="M135" s="92"/>
      <c r="N135" s="92"/>
      <c r="O135" s="92"/>
      <c r="P135" s="254"/>
      <c r="Q135" s="254"/>
    </row>
    <row r="136" spans="2:17" ht="60.75" customHeight="1" x14ac:dyDescent="0.25">
      <c r="B136" s="138" t="s">
        <v>251</v>
      </c>
      <c r="C136" s="138"/>
      <c r="D136" s="2"/>
      <c r="E136" s="2"/>
      <c r="F136" s="2"/>
      <c r="G136" s="2"/>
      <c r="H136" s="2"/>
      <c r="I136" s="4"/>
      <c r="J136" s="1"/>
      <c r="K136" s="68"/>
      <c r="L136" s="67"/>
      <c r="M136" s="92"/>
      <c r="N136" s="92"/>
      <c r="O136" s="92"/>
      <c r="P136" s="139"/>
      <c r="Q136" s="139"/>
    </row>
    <row r="137" spans="2:17" ht="33.6" customHeight="1" x14ac:dyDescent="0.25">
      <c r="B137" s="138" t="s">
        <v>252</v>
      </c>
      <c r="C137" s="138"/>
      <c r="D137" s="2"/>
      <c r="E137" s="2"/>
      <c r="F137" s="2"/>
      <c r="G137" s="2"/>
      <c r="H137" s="2"/>
      <c r="I137" s="4"/>
      <c r="J137" s="1"/>
      <c r="K137" s="67"/>
      <c r="L137" s="67"/>
      <c r="M137" s="92"/>
      <c r="N137" s="92"/>
      <c r="O137" s="92"/>
      <c r="P137" s="254"/>
      <c r="Q137" s="254"/>
    </row>
    <row r="140" spans="2:17" ht="15.75" thickBot="1" x14ac:dyDescent="0.3"/>
    <row r="141" spans="2:17" ht="54" customHeight="1" x14ac:dyDescent="0.25">
      <c r="B141" s="94" t="s">
        <v>2</v>
      </c>
      <c r="C141" s="94" t="s">
        <v>240</v>
      </c>
      <c r="D141" s="91" t="s">
        <v>241</v>
      </c>
      <c r="E141" s="94" t="s">
        <v>4</v>
      </c>
      <c r="F141" s="56" t="s">
        <v>253</v>
      </c>
      <c r="G141" s="64"/>
    </row>
    <row r="142" spans="2:17" ht="120.75" customHeight="1" x14ac:dyDescent="0.2">
      <c r="B142" s="247" t="s">
        <v>254</v>
      </c>
      <c r="C142" s="5" t="s">
        <v>255</v>
      </c>
      <c r="D142" s="139">
        <v>25</v>
      </c>
      <c r="E142" s="139"/>
      <c r="F142" s="248">
        <f>+E142+E143+E144</f>
        <v>0</v>
      </c>
      <c r="G142" s="65"/>
    </row>
    <row r="143" spans="2:17" ht="76.150000000000006" customHeight="1" x14ac:dyDescent="0.2">
      <c r="B143" s="247"/>
      <c r="C143" s="5" t="s">
        <v>256</v>
      </c>
      <c r="D143" s="54">
        <v>25</v>
      </c>
      <c r="E143" s="139"/>
      <c r="F143" s="249"/>
      <c r="G143" s="65"/>
    </row>
    <row r="144" spans="2:17" ht="69" customHeight="1" x14ac:dyDescent="0.2">
      <c r="B144" s="247"/>
      <c r="C144" s="5" t="s">
        <v>257</v>
      </c>
      <c r="D144" s="139">
        <v>10</v>
      </c>
      <c r="E144" s="139"/>
      <c r="F144" s="250"/>
      <c r="G144" s="65"/>
    </row>
    <row r="145" spans="2:5" x14ac:dyDescent="0.25">
      <c r="C145" s="75"/>
    </row>
    <row r="148" spans="2:5" x14ac:dyDescent="0.25">
      <c r="B148" s="93" t="s">
        <v>258</v>
      </c>
    </row>
    <row r="151" spans="2:5" x14ac:dyDescent="0.25">
      <c r="B151" s="95" t="s">
        <v>2</v>
      </c>
      <c r="C151" s="95" t="s">
        <v>5</v>
      </c>
      <c r="D151" s="94" t="s">
        <v>4</v>
      </c>
      <c r="E151" s="94" t="s">
        <v>1</v>
      </c>
    </row>
    <row r="152" spans="2:5" ht="28.5" x14ac:dyDescent="0.25">
      <c r="B152" s="76" t="s">
        <v>6</v>
      </c>
      <c r="C152" s="77">
        <v>40</v>
      </c>
      <c r="D152" s="139">
        <f>+E127</f>
        <v>0</v>
      </c>
      <c r="E152" s="205">
        <f>+D152+D153</f>
        <v>0</v>
      </c>
    </row>
    <row r="153" spans="2:5" ht="42.75" x14ac:dyDescent="0.25">
      <c r="B153" s="76" t="s">
        <v>7</v>
      </c>
      <c r="C153" s="77">
        <v>60</v>
      </c>
      <c r="D153" s="139">
        <f>+F142</f>
        <v>0</v>
      </c>
      <c r="E153" s="206"/>
    </row>
  </sheetData>
  <sheetProtection algorithmName="SHA-512" hashValue="S2QyMrukYysFmcf+zU6Rl0s5NqTC7IVYwKxKM0fDWFndRQrWyYGxVHafiH9gjVoSQY72c9JU94Fsrk8d1wK8aA==" saltValue="hUSa5Wv4kf9o8w4E5D6EfQ==" spinCount="100000" sheet="1" objects="1" scenarios="1"/>
  <mergeCells count="77">
    <mergeCell ref="E152:E153"/>
    <mergeCell ref="J134:L134"/>
    <mergeCell ref="P134:Q134"/>
    <mergeCell ref="P135:Q135"/>
    <mergeCell ref="P137:Q137"/>
    <mergeCell ref="B142:B144"/>
    <mergeCell ref="F142:F144"/>
    <mergeCell ref="G91:G93"/>
    <mergeCell ref="H91:H93"/>
    <mergeCell ref="I91:I93"/>
    <mergeCell ref="D103:E103"/>
    <mergeCell ref="B106:P106"/>
    <mergeCell ref="B109:N109"/>
    <mergeCell ref="E127:E129"/>
    <mergeCell ref="B132:N132"/>
    <mergeCell ref="G94:G96"/>
    <mergeCell ref="H94:H96"/>
    <mergeCell ref="I94:I96"/>
    <mergeCell ref="M94:M96"/>
    <mergeCell ref="N94:N96"/>
    <mergeCell ref="O94:O96"/>
    <mergeCell ref="O76:P76"/>
    <mergeCell ref="B82:N82"/>
    <mergeCell ref="J87:L87"/>
    <mergeCell ref="B88:B90"/>
    <mergeCell ref="C88:C90"/>
    <mergeCell ref="D88:D90"/>
    <mergeCell ref="E88:E90"/>
    <mergeCell ref="F88:F90"/>
    <mergeCell ref="G88:G90"/>
    <mergeCell ref="H88:H90"/>
    <mergeCell ref="I88:I90"/>
    <mergeCell ref="M88:M90"/>
    <mergeCell ref="N88:N90"/>
    <mergeCell ref="O88:O90"/>
    <mergeCell ref="P88:Q90"/>
    <mergeCell ref="P87:Q87"/>
    <mergeCell ref="O91:O93"/>
    <mergeCell ref="P91:Q93"/>
    <mergeCell ref="B99:N99"/>
    <mergeCell ref="D102:E102"/>
    <mergeCell ref="M91:M93"/>
    <mergeCell ref="N91:N93"/>
    <mergeCell ref="B91:B93"/>
    <mergeCell ref="C91:C93"/>
    <mergeCell ref="D91:D93"/>
    <mergeCell ref="E91:E93"/>
    <mergeCell ref="F91:F93"/>
    <mergeCell ref="C94:C96"/>
    <mergeCell ref="D94:D96"/>
    <mergeCell ref="E94:E96"/>
    <mergeCell ref="F94:F96"/>
    <mergeCell ref="P94:Q96"/>
    <mergeCell ref="B14:C21"/>
    <mergeCell ref="O75:P75"/>
    <mergeCell ref="O70:P70"/>
    <mergeCell ref="O71:P71"/>
    <mergeCell ref="O72:P72"/>
    <mergeCell ref="O73:P73"/>
    <mergeCell ref="O74:P74"/>
    <mergeCell ref="B66:N66"/>
    <mergeCell ref="B94:B96"/>
    <mergeCell ref="O69:P69"/>
    <mergeCell ref="B2:P2"/>
    <mergeCell ref="E40:E41"/>
    <mergeCell ref="M45:N45"/>
    <mergeCell ref="B60:B61"/>
    <mergeCell ref="C60:C61"/>
    <mergeCell ref="D60:E60"/>
    <mergeCell ref="C64:N64"/>
    <mergeCell ref="B4:P4"/>
    <mergeCell ref="B22:C22"/>
    <mergeCell ref="C6:N6"/>
    <mergeCell ref="C7:N7"/>
    <mergeCell ref="C8:N8"/>
    <mergeCell ref="C9:N9"/>
    <mergeCell ref="C10:E10"/>
  </mergeCells>
  <dataValidations count="2">
    <dataValidation type="decimal" allowBlank="1" showInputMessage="1" showErrorMessage="1" sqref="WVH982915 WLL982915 C65411 IV65411 SR65411 ACN65411 AMJ65411 AWF65411 BGB65411 BPX65411 BZT65411 CJP65411 CTL65411 DDH65411 DND65411 DWZ65411 EGV65411 EQR65411 FAN65411 FKJ65411 FUF65411 GEB65411 GNX65411 GXT65411 HHP65411 HRL65411 IBH65411 ILD65411 IUZ65411 JEV65411 JOR65411 JYN65411 KIJ65411 KSF65411 LCB65411 LLX65411 LVT65411 MFP65411 MPL65411 MZH65411 NJD65411 NSZ65411 OCV65411 OMR65411 OWN65411 PGJ65411 PQF65411 QAB65411 QJX65411 QTT65411 RDP65411 RNL65411 RXH65411 SHD65411 SQZ65411 TAV65411 TKR65411 TUN65411 UEJ65411 UOF65411 UYB65411 VHX65411 VRT65411 WBP65411 WLL65411 WVH65411 C130947 IV130947 SR130947 ACN130947 AMJ130947 AWF130947 BGB130947 BPX130947 BZT130947 CJP130947 CTL130947 DDH130947 DND130947 DWZ130947 EGV130947 EQR130947 FAN130947 FKJ130947 FUF130947 GEB130947 GNX130947 GXT130947 HHP130947 HRL130947 IBH130947 ILD130947 IUZ130947 JEV130947 JOR130947 JYN130947 KIJ130947 KSF130947 LCB130947 LLX130947 LVT130947 MFP130947 MPL130947 MZH130947 NJD130947 NSZ130947 OCV130947 OMR130947 OWN130947 PGJ130947 PQF130947 QAB130947 QJX130947 QTT130947 RDP130947 RNL130947 RXH130947 SHD130947 SQZ130947 TAV130947 TKR130947 TUN130947 UEJ130947 UOF130947 UYB130947 VHX130947 VRT130947 WBP130947 WLL130947 WVH130947 C196483 IV196483 SR196483 ACN196483 AMJ196483 AWF196483 BGB196483 BPX196483 BZT196483 CJP196483 CTL196483 DDH196483 DND196483 DWZ196483 EGV196483 EQR196483 FAN196483 FKJ196483 FUF196483 GEB196483 GNX196483 GXT196483 HHP196483 HRL196483 IBH196483 ILD196483 IUZ196483 JEV196483 JOR196483 JYN196483 KIJ196483 KSF196483 LCB196483 LLX196483 LVT196483 MFP196483 MPL196483 MZH196483 NJD196483 NSZ196483 OCV196483 OMR196483 OWN196483 PGJ196483 PQF196483 QAB196483 QJX196483 QTT196483 RDP196483 RNL196483 RXH196483 SHD196483 SQZ196483 TAV196483 TKR196483 TUN196483 UEJ196483 UOF196483 UYB196483 VHX196483 VRT196483 WBP196483 WLL196483 WVH196483 C262019 IV262019 SR262019 ACN262019 AMJ262019 AWF262019 BGB262019 BPX262019 BZT262019 CJP262019 CTL262019 DDH262019 DND262019 DWZ262019 EGV262019 EQR262019 FAN262019 FKJ262019 FUF262019 GEB262019 GNX262019 GXT262019 HHP262019 HRL262019 IBH262019 ILD262019 IUZ262019 JEV262019 JOR262019 JYN262019 KIJ262019 KSF262019 LCB262019 LLX262019 LVT262019 MFP262019 MPL262019 MZH262019 NJD262019 NSZ262019 OCV262019 OMR262019 OWN262019 PGJ262019 PQF262019 QAB262019 QJX262019 QTT262019 RDP262019 RNL262019 RXH262019 SHD262019 SQZ262019 TAV262019 TKR262019 TUN262019 UEJ262019 UOF262019 UYB262019 VHX262019 VRT262019 WBP262019 WLL262019 WVH262019 C327555 IV327555 SR327555 ACN327555 AMJ327555 AWF327555 BGB327555 BPX327555 BZT327555 CJP327555 CTL327555 DDH327555 DND327555 DWZ327555 EGV327555 EQR327555 FAN327555 FKJ327555 FUF327555 GEB327555 GNX327555 GXT327555 HHP327555 HRL327555 IBH327555 ILD327555 IUZ327555 JEV327555 JOR327555 JYN327555 KIJ327555 KSF327555 LCB327555 LLX327555 LVT327555 MFP327555 MPL327555 MZH327555 NJD327555 NSZ327555 OCV327555 OMR327555 OWN327555 PGJ327555 PQF327555 QAB327555 QJX327555 QTT327555 RDP327555 RNL327555 RXH327555 SHD327555 SQZ327555 TAV327555 TKR327555 TUN327555 UEJ327555 UOF327555 UYB327555 VHX327555 VRT327555 WBP327555 WLL327555 WVH327555 C393091 IV393091 SR393091 ACN393091 AMJ393091 AWF393091 BGB393091 BPX393091 BZT393091 CJP393091 CTL393091 DDH393091 DND393091 DWZ393091 EGV393091 EQR393091 FAN393091 FKJ393091 FUF393091 GEB393091 GNX393091 GXT393091 HHP393091 HRL393091 IBH393091 ILD393091 IUZ393091 JEV393091 JOR393091 JYN393091 KIJ393091 KSF393091 LCB393091 LLX393091 LVT393091 MFP393091 MPL393091 MZH393091 NJD393091 NSZ393091 OCV393091 OMR393091 OWN393091 PGJ393091 PQF393091 QAB393091 QJX393091 QTT393091 RDP393091 RNL393091 RXH393091 SHD393091 SQZ393091 TAV393091 TKR393091 TUN393091 UEJ393091 UOF393091 UYB393091 VHX393091 VRT393091 WBP393091 WLL393091 WVH393091 C458627 IV458627 SR458627 ACN458627 AMJ458627 AWF458627 BGB458627 BPX458627 BZT458627 CJP458627 CTL458627 DDH458627 DND458627 DWZ458627 EGV458627 EQR458627 FAN458627 FKJ458627 FUF458627 GEB458627 GNX458627 GXT458627 HHP458627 HRL458627 IBH458627 ILD458627 IUZ458627 JEV458627 JOR458627 JYN458627 KIJ458627 KSF458627 LCB458627 LLX458627 LVT458627 MFP458627 MPL458627 MZH458627 NJD458627 NSZ458627 OCV458627 OMR458627 OWN458627 PGJ458627 PQF458627 QAB458627 QJX458627 QTT458627 RDP458627 RNL458627 RXH458627 SHD458627 SQZ458627 TAV458627 TKR458627 TUN458627 UEJ458627 UOF458627 UYB458627 VHX458627 VRT458627 WBP458627 WLL458627 WVH458627 C524163 IV524163 SR524163 ACN524163 AMJ524163 AWF524163 BGB524163 BPX524163 BZT524163 CJP524163 CTL524163 DDH524163 DND524163 DWZ524163 EGV524163 EQR524163 FAN524163 FKJ524163 FUF524163 GEB524163 GNX524163 GXT524163 HHP524163 HRL524163 IBH524163 ILD524163 IUZ524163 JEV524163 JOR524163 JYN524163 KIJ524163 KSF524163 LCB524163 LLX524163 LVT524163 MFP524163 MPL524163 MZH524163 NJD524163 NSZ524163 OCV524163 OMR524163 OWN524163 PGJ524163 PQF524163 QAB524163 QJX524163 QTT524163 RDP524163 RNL524163 RXH524163 SHD524163 SQZ524163 TAV524163 TKR524163 TUN524163 UEJ524163 UOF524163 UYB524163 VHX524163 VRT524163 WBP524163 WLL524163 WVH524163 C589699 IV589699 SR589699 ACN589699 AMJ589699 AWF589699 BGB589699 BPX589699 BZT589699 CJP589699 CTL589699 DDH589699 DND589699 DWZ589699 EGV589699 EQR589699 FAN589699 FKJ589699 FUF589699 GEB589699 GNX589699 GXT589699 HHP589699 HRL589699 IBH589699 ILD589699 IUZ589699 JEV589699 JOR589699 JYN589699 KIJ589699 KSF589699 LCB589699 LLX589699 LVT589699 MFP589699 MPL589699 MZH589699 NJD589699 NSZ589699 OCV589699 OMR589699 OWN589699 PGJ589699 PQF589699 QAB589699 QJX589699 QTT589699 RDP589699 RNL589699 RXH589699 SHD589699 SQZ589699 TAV589699 TKR589699 TUN589699 UEJ589699 UOF589699 UYB589699 VHX589699 VRT589699 WBP589699 WLL589699 WVH589699 C655235 IV655235 SR655235 ACN655235 AMJ655235 AWF655235 BGB655235 BPX655235 BZT655235 CJP655235 CTL655235 DDH655235 DND655235 DWZ655235 EGV655235 EQR655235 FAN655235 FKJ655235 FUF655235 GEB655235 GNX655235 GXT655235 HHP655235 HRL655235 IBH655235 ILD655235 IUZ655235 JEV655235 JOR655235 JYN655235 KIJ655235 KSF655235 LCB655235 LLX655235 LVT655235 MFP655235 MPL655235 MZH655235 NJD655235 NSZ655235 OCV655235 OMR655235 OWN655235 PGJ655235 PQF655235 QAB655235 QJX655235 QTT655235 RDP655235 RNL655235 RXH655235 SHD655235 SQZ655235 TAV655235 TKR655235 TUN655235 UEJ655235 UOF655235 UYB655235 VHX655235 VRT655235 WBP655235 WLL655235 WVH655235 C720771 IV720771 SR720771 ACN720771 AMJ720771 AWF720771 BGB720771 BPX720771 BZT720771 CJP720771 CTL720771 DDH720771 DND720771 DWZ720771 EGV720771 EQR720771 FAN720771 FKJ720771 FUF720771 GEB720771 GNX720771 GXT720771 HHP720771 HRL720771 IBH720771 ILD720771 IUZ720771 JEV720771 JOR720771 JYN720771 KIJ720771 KSF720771 LCB720771 LLX720771 LVT720771 MFP720771 MPL720771 MZH720771 NJD720771 NSZ720771 OCV720771 OMR720771 OWN720771 PGJ720771 PQF720771 QAB720771 QJX720771 QTT720771 RDP720771 RNL720771 RXH720771 SHD720771 SQZ720771 TAV720771 TKR720771 TUN720771 UEJ720771 UOF720771 UYB720771 VHX720771 VRT720771 WBP720771 WLL720771 WVH720771 C786307 IV786307 SR786307 ACN786307 AMJ786307 AWF786307 BGB786307 BPX786307 BZT786307 CJP786307 CTL786307 DDH786307 DND786307 DWZ786307 EGV786307 EQR786307 FAN786307 FKJ786307 FUF786307 GEB786307 GNX786307 GXT786307 HHP786307 HRL786307 IBH786307 ILD786307 IUZ786307 JEV786307 JOR786307 JYN786307 KIJ786307 KSF786307 LCB786307 LLX786307 LVT786307 MFP786307 MPL786307 MZH786307 NJD786307 NSZ786307 OCV786307 OMR786307 OWN786307 PGJ786307 PQF786307 QAB786307 QJX786307 QTT786307 RDP786307 RNL786307 RXH786307 SHD786307 SQZ786307 TAV786307 TKR786307 TUN786307 UEJ786307 UOF786307 UYB786307 VHX786307 VRT786307 WBP786307 WLL786307 WVH786307 C851843 IV851843 SR851843 ACN851843 AMJ851843 AWF851843 BGB851843 BPX851843 BZT851843 CJP851843 CTL851843 DDH851843 DND851843 DWZ851843 EGV851843 EQR851843 FAN851843 FKJ851843 FUF851843 GEB851843 GNX851843 GXT851843 HHP851843 HRL851843 IBH851843 ILD851843 IUZ851843 JEV851843 JOR851843 JYN851843 KIJ851843 KSF851843 LCB851843 LLX851843 LVT851843 MFP851843 MPL851843 MZH851843 NJD851843 NSZ851843 OCV851843 OMR851843 OWN851843 PGJ851843 PQF851843 QAB851843 QJX851843 QTT851843 RDP851843 RNL851843 RXH851843 SHD851843 SQZ851843 TAV851843 TKR851843 TUN851843 UEJ851843 UOF851843 UYB851843 VHX851843 VRT851843 WBP851843 WLL851843 WVH851843 C917379 IV917379 SR917379 ACN917379 AMJ917379 AWF917379 BGB917379 BPX917379 BZT917379 CJP917379 CTL917379 DDH917379 DND917379 DWZ917379 EGV917379 EQR917379 FAN917379 FKJ917379 FUF917379 GEB917379 GNX917379 GXT917379 HHP917379 HRL917379 IBH917379 ILD917379 IUZ917379 JEV917379 JOR917379 JYN917379 KIJ917379 KSF917379 LCB917379 LLX917379 LVT917379 MFP917379 MPL917379 MZH917379 NJD917379 NSZ917379 OCV917379 OMR917379 OWN917379 PGJ917379 PQF917379 QAB917379 QJX917379 QTT917379 RDP917379 RNL917379 RXH917379 SHD917379 SQZ917379 TAV917379 TKR917379 TUN917379 UEJ917379 UOF917379 UYB917379 VHX917379 VRT917379 WBP917379 WLL917379 WVH917379 C982915 IV982915 SR982915 ACN982915 AMJ982915 AWF982915 BGB982915 BPX982915 BZT982915 CJP982915 CTL982915 DDH982915 DND982915 DWZ982915 EGV982915 EQR982915 FAN982915 FKJ982915 FUF982915 GEB982915 GNX982915 GXT982915 HHP982915 HRL982915 IBH982915 ILD982915 IUZ982915 JEV982915 JOR982915 JYN982915 KIJ982915 KSF982915 LCB982915 LLX982915 LVT982915 MFP982915 MPL982915 MZH982915 NJD982915 NSZ982915 OCV982915 OMR982915 OWN982915 PGJ982915 PQF982915 QAB982915 QJX982915 QTT982915 RDP982915 RNL982915 RXH982915 SHD982915 SQZ982915 TAV982915 TKR982915 TUN982915 UEJ982915 UOF982915 UYB982915 VHX982915 VRT982915 WBP98291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15 A65411 IS65411 SO65411 ACK65411 AMG65411 AWC65411 BFY65411 BPU65411 BZQ65411 CJM65411 CTI65411 DDE65411 DNA65411 DWW65411 EGS65411 EQO65411 FAK65411 FKG65411 FUC65411 GDY65411 GNU65411 GXQ65411 HHM65411 HRI65411 IBE65411 ILA65411 IUW65411 JES65411 JOO65411 JYK65411 KIG65411 KSC65411 LBY65411 LLU65411 LVQ65411 MFM65411 MPI65411 MZE65411 NJA65411 NSW65411 OCS65411 OMO65411 OWK65411 PGG65411 PQC65411 PZY65411 QJU65411 QTQ65411 RDM65411 RNI65411 RXE65411 SHA65411 SQW65411 TAS65411 TKO65411 TUK65411 UEG65411 UOC65411 UXY65411 VHU65411 VRQ65411 WBM65411 WLI65411 WVE65411 A130947 IS130947 SO130947 ACK130947 AMG130947 AWC130947 BFY130947 BPU130947 BZQ130947 CJM130947 CTI130947 DDE130947 DNA130947 DWW130947 EGS130947 EQO130947 FAK130947 FKG130947 FUC130947 GDY130947 GNU130947 GXQ130947 HHM130947 HRI130947 IBE130947 ILA130947 IUW130947 JES130947 JOO130947 JYK130947 KIG130947 KSC130947 LBY130947 LLU130947 LVQ130947 MFM130947 MPI130947 MZE130947 NJA130947 NSW130947 OCS130947 OMO130947 OWK130947 PGG130947 PQC130947 PZY130947 QJU130947 QTQ130947 RDM130947 RNI130947 RXE130947 SHA130947 SQW130947 TAS130947 TKO130947 TUK130947 UEG130947 UOC130947 UXY130947 VHU130947 VRQ130947 WBM130947 WLI130947 WVE130947 A196483 IS196483 SO196483 ACK196483 AMG196483 AWC196483 BFY196483 BPU196483 BZQ196483 CJM196483 CTI196483 DDE196483 DNA196483 DWW196483 EGS196483 EQO196483 FAK196483 FKG196483 FUC196483 GDY196483 GNU196483 GXQ196483 HHM196483 HRI196483 IBE196483 ILA196483 IUW196483 JES196483 JOO196483 JYK196483 KIG196483 KSC196483 LBY196483 LLU196483 LVQ196483 MFM196483 MPI196483 MZE196483 NJA196483 NSW196483 OCS196483 OMO196483 OWK196483 PGG196483 PQC196483 PZY196483 QJU196483 QTQ196483 RDM196483 RNI196483 RXE196483 SHA196483 SQW196483 TAS196483 TKO196483 TUK196483 UEG196483 UOC196483 UXY196483 VHU196483 VRQ196483 WBM196483 WLI196483 WVE196483 A262019 IS262019 SO262019 ACK262019 AMG262019 AWC262019 BFY262019 BPU262019 BZQ262019 CJM262019 CTI262019 DDE262019 DNA262019 DWW262019 EGS262019 EQO262019 FAK262019 FKG262019 FUC262019 GDY262019 GNU262019 GXQ262019 HHM262019 HRI262019 IBE262019 ILA262019 IUW262019 JES262019 JOO262019 JYK262019 KIG262019 KSC262019 LBY262019 LLU262019 LVQ262019 MFM262019 MPI262019 MZE262019 NJA262019 NSW262019 OCS262019 OMO262019 OWK262019 PGG262019 PQC262019 PZY262019 QJU262019 QTQ262019 RDM262019 RNI262019 RXE262019 SHA262019 SQW262019 TAS262019 TKO262019 TUK262019 UEG262019 UOC262019 UXY262019 VHU262019 VRQ262019 WBM262019 WLI262019 WVE262019 A327555 IS327555 SO327555 ACK327555 AMG327555 AWC327555 BFY327555 BPU327555 BZQ327555 CJM327555 CTI327555 DDE327555 DNA327555 DWW327555 EGS327555 EQO327555 FAK327555 FKG327555 FUC327555 GDY327555 GNU327555 GXQ327555 HHM327555 HRI327555 IBE327555 ILA327555 IUW327555 JES327555 JOO327555 JYK327555 KIG327555 KSC327555 LBY327555 LLU327555 LVQ327555 MFM327555 MPI327555 MZE327555 NJA327555 NSW327555 OCS327555 OMO327555 OWK327555 PGG327555 PQC327555 PZY327555 QJU327555 QTQ327555 RDM327555 RNI327555 RXE327555 SHA327555 SQW327555 TAS327555 TKO327555 TUK327555 UEG327555 UOC327555 UXY327555 VHU327555 VRQ327555 WBM327555 WLI327555 WVE327555 A393091 IS393091 SO393091 ACK393091 AMG393091 AWC393091 BFY393091 BPU393091 BZQ393091 CJM393091 CTI393091 DDE393091 DNA393091 DWW393091 EGS393091 EQO393091 FAK393091 FKG393091 FUC393091 GDY393091 GNU393091 GXQ393091 HHM393091 HRI393091 IBE393091 ILA393091 IUW393091 JES393091 JOO393091 JYK393091 KIG393091 KSC393091 LBY393091 LLU393091 LVQ393091 MFM393091 MPI393091 MZE393091 NJA393091 NSW393091 OCS393091 OMO393091 OWK393091 PGG393091 PQC393091 PZY393091 QJU393091 QTQ393091 RDM393091 RNI393091 RXE393091 SHA393091 SQW393091 TAS393091 TKO393091 TUK393091 UEG393091 UOC393091 UXY393091 VHU393091 VRQ393091 WBM393091 WLI393091 WVE393091 A458627 IS458627 SO458627 ACK458627 AMG458627 AWC458627 BFY458627 BPU458627 BZQ458627 CJM458627 CTI458627 DDE458627 DNA458627 DWW458627 EGS458627 EQO458627 FAK458627 FKG458627 FUC458627 GDY458627 GNU458627 GXQ458627 HHM458627 HRI458627 IBE458627 ILA458627 IUW458627 JES458627 JOO458627 JYK458627 KIG458627 KSC458627 LBY458627 LLU458627 LVQ458627 MFM458627 MPI458627 MZE458627 NJA458627 NSW458627 OCS458627 OMO458627 OWK458627 PGG458627 PQC458627 PZY458627 QJU458627 QTQ458627 RDM458627 RNI458627 RXE458627 SHA458627 SQW458627 TAS458627 TKO458627 TUK458627 UEG458627 UOC458627 UXY458627 VHU458627 VRQ458627 WBM458627 WLI458627 WVE458627 A524163 IS524163 SO524163 ACK524163 AMG524163 AWC524163 BFY524163 BPU524163 BZQ524163 CJM524163 CTI524163 DDE524163 DNA524163 DWW524163 EGS524163 EQO524163 FAK524163 FKG524163 FUC524163 GDY524163 GNU524163 GXQ524163 HHM524163 HRI524163 IBE524163 ILA524163 IUW524163 JES524163 JOO524163 JYK524163 KIG524163 KSC524163 LBY524163 LLU524163 LVQ524163 MFM524163 MPI524163 MZE524163 NJA524163 NSW524163 OCS524163 OMO524163 OWK524163 PGG524163 PQC524163 PZY524163 QJU524163 QTQ524163 RDM524163 RNI524163 RXE524163 SHA524163 SQW524163 TAS524163 TKO524163 TUK524163 UEG524163 UOC524163 UXY524163 VHU524163 VRQ524163 WBM524163 WLI524163 WVE524163 A589699 IS589699 SO589699 ACK589699 AMG589699 AWC589699 BFY589699 BPU589699 BZQ589699 CJM589699 CTI589699 DDE589699 DNA589699 DWW589699 EGS589699 EQO589699 FAK589699 FKG589699 FUC589699 GDY589699 GNU589699 GXQ589699 HHM589699 HRI589699 IBE589699 ILA589699 IUW589699 JES589699 JOO589699 JYK589699 KIG589699 KSC589699 LBY589699 LLU589699 LVQ589699 MFM589699 MPI589699 MZE589699 NJA589699 NSW589699 OCS589699 OMO589699 OWK589699 PGG589699 PQC589699 PZY589699 QJU589699 QTQ589699 RDM589699 RNI589699 RXE589699 SHA589699 SQW589699 TAS589699 TKO589699 TUK589699 UEG589699 UOC589699 UXY589699 VHU589699 VRQ589699 WBM589699 WLI589699 WVE589699 A655235 IS655235 SO655235 ACK655235 AMG655235 AWC655235 BFY655235 BPU655235 BZQ655235 CJM655235 CTI655235 DDE655235 DNA655235 DWW655235 EGS655235 EQO655235 FAK655235 FKG655235 FUC655235 GDY655235 GNU655235 GXQ655235 HHM655235 HRI655235 IBE655235 ILA655235 IUW655235 JES655235 JOO655235 JYK655235 KIG655235 KSC655235 LBY655235 LLU655235 LVQ655235 MFM655235 MPI655235 MZE655235 NJA655235 NSW655235 OCS655235 OMO655235 OWK655235 PGG655235 PQC655235 PZY655235 QJU655235 QTQ655235 RDM655235 RNI655235 RXE655235 SHA655235 SQW655235 TAS655235 TKO655235 TUK655235 UEG655235 UOC655235 UXY655235 VHU655235 VRQ655235 WBM655235 WLI655235 WVE655235 A720771 IS720771 SO720771 ACK720771 AMG720771 AWC720771 BFY720771 BPU720771 BZQ720771 CJM720771 CTI720771 DDE720771 DNA720771 DWW720771 EGS720771 EQO720771 FAK720771 FKG720771 FUC720771 GDY720771 GNU720771 GXQ720771 HHM720771 HRI720771 IBE720771 ILA720771 IUW720771 JES720771 JOO720771 JYK720771 KIG720771 KSC720771 LBY720771 LLU720771 LVQ720771 MFM720771 MPI720771 MZE720771 NJA720771 NSW720771 OCS720771 OMO720771 OWK720771 PGG720771 PQC720771 PZY720771 QJU720771 QTQ720771 RDM720771 RNI720771 RXE720771 SHA720771 SQW720771 TAS720771 TKO720771 TUK720771 UEG720771 UOC720771 UXY720771 VHU720771 VRQ720771 WBM720771 WLI720771 WVE720771 A786307 IS786307 SO786307 ACK786307 AMG786307 AWC786307 BFY786307 BPU786307 BZQ786307 CJM786307 CTI786307 DDE786307 DNA786307 DWW786307 EGS786307 EQO786307 FAK786307 FKG786307 FUC786307 GDY786307 GNU786307 GXQ786307 HHM786307 HRI786307 IBE786307 ILA786307 IUW786307 JES786307 JOO786307 JYK786307 KIG786307 KSC786307 LBY786307 LLU786307 LVQ786307 MFM786307 MPI786307 MZE786307 NJA786307 NSW786307 OCS786307 OMO786307 OWK786307 PGG786307 PQC786307 PZY786307 QJU786307 QTQ786307 RDM786307 RNI786307 RXE786307 SHA786307 SQW786307 TAS786307 TKO786307 TUK786307 UEG786307 UOC786307 UXY786307 VHU786307 VRQ786307 WBM786307 WLI786307 WVE786307 A851843 IS851843 SO851843 ACK851843 AMG851843 AWC851843 BFY851843 BPU851843 BZQ851843 CJM851843 CTI851843 DDE851843 DNA851843 DWW851843 EGS851843 EQO851843 FAK851843 FKG851843 FUC851843 GDY851843 GNU851843 GXQ851843 HHM851843 HRI851843 IBE851843 ILA851843 IUW851843 JES851843 JOO851843 JYK851843 KIG851843 KSC851843 LBY851843 LLU851843 LVQ851843 MFM851843 MPI851843 MZE851843 NJA851843 NSW851843 OCS851843 OMO851843 OWK851843 PGG851843 PQC851843 PZY851843 QJU851843 QTQ851843 RDM851843 RNI851843 RXE851843 SHA851843 SQW851843 TAS851843 TKO851843 TUK851843 UEG851843 UOC851843 UXY851843 VHU851843 VRQ851843 WBM851843 WLI851843 WVE851843 A917379 IS917379 SO917379 ACK917379 AMG917379 AWC917379 BFY917379 BPU917379 BZQ917379 CJM917379 CTI917379 DDE917379 DNA917379 DWW917379 EGS917379 EQO917379 FAK917379 FKG917379 FUC917379 GDY917379 GNU917379 GXQ917379 HHM917379 HRI917379 IBE917379 ILA917379 IUW917379 JES917379 JOO917379 JYK917379 KIG917379 KSC917379 LBY917379 LLU917379 LVQ917379 MFM917379 MPI917379 MZE917379 NJA917379 NSW917379 OCS917379 OMO917379 OWK917379 PGG917379 PQC917379 PZY917379 QJU917379 QTQ917379 RDM917379 RNI917379 RXE917379 SHA917379 SQW917379 TAS917379 TKO917379 TUK917379 UEG917379 UOC917379 UXY917379 VHU917379 VRQ917379 WBM917379 WLI917379 WVE917379 A982915 IS982915 SO982915 ACK982915 AMG982915 AWC982915 BFY982915 BPU982915 BZQ982915 CJM982915 CTI982915 DDE982915 DNA982915 DWW982915 EGS982915 EQO982915 FAK982915 FKG982915 FUC982915 GDY982915 GNU982915 GXQ982915 HHM982915 HRI982915 IBE982915 ILA982915 IUW982915 JES982915 JOO982915 JYK982915 KIG982915 KSC982915 LBY982915 LLU982915 LVQ982915 MFM982915 MPI982915 MZE982915 NJA982915 NSW982915 OCS982915 OMO982915 OWK982915 PGG982915 PQC982915 PZY982915 QJU982915 QTQ982915 RDM982915 RNI982915 RXE982915 SHA982915 SQW982915 TAS982915 TKO982915 TUK982915 UEG982915 UOC982915 UXY982915 VHU982915 VRQ982915 WBM982915 WLI98291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70" zoomScaleNormal="70" workbookViewId="0">
      <selection activeCell="E17" sqref="E17"/>
    </sheetView>
  </sheetViews>
  <sheetFormatPr baseColWidth="10" defaultRowHeight="15.75" x14ac:dyDescent="0.25"/>
  <cols>
    <col min="1" max="1" width="24.85546875" style="121" customWidth="1"/>
    <col min="2" max="2" width="55.5703125" style="121" customWidth="1"/>
    <col min="3" max="3" width="41.28515625" style="121" customWidth="1"/>
    <col min="4" max="4" width="29.42578125" style="121" customWidth="1"/>
    <col min="5" max="5" width="29.140625" style="121" customWidth="1"/>
    <col min="6" max="16384" width="11.42578125" style="75"/>
  </cols>
  <sheetData>
    <row r="1" spans="1:5" ht="15.75" customHeight="1" x14ac:dyDescent="0.25">
      <c r="A1" s="269" t="s">
        <v>32</v>
      </c>
      <c r="B1" s="270"/>
      <c r="C1" s="270"/>
      <c r="D1" s="270"/>
      <c r="E1" s="97"/>
    </row>
    <row r="2" spans="1:5" ht="27.75" customHeight="1" x14ac:dyDescent="0.25">
      <c r="A2" s="98"/>
      <c r="B2" s="271" t="s">
        <v>18</v>
      </c>
      <c r="C2" s="271"/>
      <c r="D2" s="271"/>
      <c r="E2" s="99"/>
    </row>
    <row r="3" spans="1:5" ht="21" customHeight="1" x14ac:dyDescent="0.25">
      <c r="A3" s="100"/>
      <c r="B3" s="271" t="s">
        <v>36</v>
      </c>
      <c r="C3" s="271"/>
      <c r="D3" s="271"/>
      <c r="E3" s="101"/>
    </row>
    <row r="4" spans="1:5" thickBot="1" x14ac:dyDescent="0.3">
      <c r="A4" s="102"/>
      <c r="B4" s="103"/>
      <c r="C4" s="103"/>
      <c r="D4" s="103"/>
      <c r="E4" s="104"/>
    </row>
    <row r="5" spans="1:5" ht="26.25" customHeight="1" thickBot="1" x14ac:dyDescent="0.3">
      <c r="A5" s="102"/>
      <c r="B5" s="105" t="s">
        <v>19</v>
      </c>
      <c r="C5" s="272" t="s">
        <v>52</v>
      </c>
      <c r="D5" s="273"/>
      <c r="E5" s="104"/>
    </row>
    <row r="6" spans="1:5" ht="27.75" customHeight="1" thickBot="1" x14ac:dyDescent="0.3">
      <c r="A6" s="102"/>
      <c r="B6" s="127" t="s">
        <v>20</v>
      </c>
      <c r="C6" s="274" t="s">
        <v>74</v>
      </c>
      <c r="D6" s="275"/>
      <c r="E6" s="104"/>
    </row>
    <row r="7" spans="1:5" ht="29.25" customHeight="1" thickBot="1" x14ac:dyDescent="0.3">
      <c r="A7" s="102"/>
      <c r="B7" s="127" t="s">
        <v>37</v>
      </c>
      <c r="C7" s="278" t="s">
        <v>38</v>
      </c>
      <c r="D7" s="279"/>
      <c r="E7" s="104"/>
    </row>
    <row r="8" spans="1:5" ht="16.5" thickBot="1" x14ac:dyDescent="0.3">
      <c r="A8" s="102"/>
      <c r="B8" s="128">
        <v>18</v>
      </c>
      <c r="C8" s="276">
        <v>5200231090</v>
      </c>
      <c r="D8" s="277"/>
      <c r="E8" s="104"/>
    </row>
    <row r="9" spans="1:5" ht="23.25" customHeight="1" thickBot="1" x14ac:dyDescent="0.3">
      <c r="A9" s="102"/>
      <c r="B9" s="128">
        <v>19</v>
      </c>
      <c r="C9" s="276">
        <v>390949578</v>
      </c>
      <c r="D9" s="277"/>
      <c r="E9" s="104"/>
    </row>
    <row r="10" spans="1:5" ht="26.25" customHeight="1" thickBot="1" x14ac:dyDescent="0.3">
      <c r="A10" s="102"/>
      <c r="B10" s="128">
        <v>21</v>
      </c>
      <c r="C10" s="276">
        <v>666161639</v>
      </c>
      <c r="D10" s="277"/>
      <c r="E10" s="104"/>
    </row>
    <row r="11" spans="1:5" ht="21.75" customHeight="1" thickBot="1" x14ac:dyDescent="0.3">
      <c r="A11" s="102"/>
      <c r="B11" s="128" t="s">
        <v>39</v>
      </c>
      <c r="C11" s="276"/>
      <c r="D11" s="277"/>
      <c r="E11" s="104"/>
    </row>
    <row r="12" spans="1:5" ht="32.25" thickBot="1" x14ac:dyDescent="0.3">
      <c r="A12" s="102"/>
      <c r="B12" s="129" t="s">
        <v>40</v>
      </c>
      <c r="C12" s="276">
        <f>SUM(C8:D11)</f>
        <v>6257342307</v>
      </c>
      <c r="D12" s="277"/>
      <c r="E12" s="104"/>
    </row>
    <row r="13" spans="1:5" ht="48" thickBot="1" x14ac:dyDescent="0.3">
      <c r="A13" s="102"/>
      <c r="B13" s="129" t="s">
        <v>41</v>
      </c>
      <c r="C13" s="276">
        <f>+C12/616000</f>
        <v>10158.023225649351</v>
      </c>
      <c r="D13" s="277"/>
      <c r="E13" s="104"/>
    </row>
    <row r="14" spans="1:5" ht="24.75" customHeight="1" x14ac:dyDescent="0.25">
      <c r="A14" s="102"/>
      <c r="B14" s="103"/>
      <c r="C14" s="106"/>
      <c r="D14" s="107"/>
      <c r="E14" s="104"/>
    </row>
    <row r="15" spans="1:5" ht="28.5" customHeight="1" thickBot="1" x14ac:dyDescent="0.3">
      <c r="A15" s="102"/>
      <c r="B15" s="103" t="s">
        <v>42</v>
      </c>
      <c r="C15" s="106"/>
      <c r="D15" s="107"/>
      <c r="E15" s="104"/>
    </row>
    <row r="16" spans="1:5" ht="27" customHeight="1" x14ac:dyDescent="0.25">
      <c r="A16" s="102"/>
      <c r="B16" s="108" t="s">
        <v>21</v>
      </c>
      <c r="C16" s="109">
        <v>418983668</v>
      </c>
      <c r="D16" s="110"/>
      <c r="E16" s="104"/>
    </row>
    <row r="17" spans="1:6" ht="28.5" customHeight="1" x14ac:dyDescent="0.25">
      <c r="A17" s="102"/>
      <c r="B17" s="102" t="s">
        <v>22</v>
      </c>
      <c r="C17" s="111">
        <v>506519491</v>
      </c>
      <c r="D17" s="135"/>
      <c r="E17" s="104"/>
    </row>
    <row r="18" spans="1:6" ht="15" x14ac:dyDescent="0.25">
      <c r="A18" s="102"/>
      <c r="B18" s="102" t="s">
        <v>23</v>
      </c>
      <c r="C18" s="111">
        <v>91491432</v>
      </c>
      <c r="D18" s="135"/>
      <c r="E18" s="104"/>
    </row>
    <row r="19" spans="1:6" ht="27" customHeight="1" thickBot="1" x14ac:dyDescent="0.3">
      <c r="A19" s="102"/>
      <c r="B19" s="112" t="s">
        <v>24</v>
      </c>
      <c r="C19" s="113">
        <v>91491432</v>
      </c>
      <c r="D19" s="114"/>
      <c r="E19" s="104"/>
    </row>
    <row r="20" spans="1:6" ht="27" customHeight="1" thickBot="1" x14ac:dyDescent="0.3">
      <c r="A20" s="102"/>
      <c r="B20" s="260" t="s">
        <v>25</v>
      </c>
      <c r="C20" s="261"/>
      <c r="D20" s="262"/>
      <c r="E20" s="104"/>
    </row>
    <row r="21" spans="1:6" ht="16.5" thickBot="1" x14ac:dyDescent="0.3">
      <c r="A21" s="102"/>
      <c r="B21" s="260" t="s">
        <v>26</v>
      </c>
      <c r="C21" s="261"/>
      <c r="D21" s="262"/>
      <c r="E21" s="104"/>
    </row>
    <row r="22" spans="1:6" x14ac:dyDescent="0.25">
      <c r="A22" s="102"/>
      <c r="B22" s="115" t="s">
        <v>43</v>
      </c>
      <c r="C22" s="136">
        <f>+C16/C18</f>
        <v>4.5794853008749499</v>
      </c>
      <c r="D22" s="107" t="s">
        <v>73</v>
      </c>
      <c r="E22" s="104"/>
    </row>
    <row r="23" spans="1:6" ht="16.5" thickBot="1" x14ac:dyDescent="0.3">
      <c r="A23" s="102"/>
      <c r="B23" s="134" t="s">
        <v>27</v>
      </c>
      <c r="C23" s="137">
        <f>+C19/C17</f>
        <v>0.18062766315146597</v>
      </c>
      <c r="D23" s="116" t="s">
        <v>73</v>
      </c>
      <c r="E23" s="104"/>
    </row>
    <row r="24" spans="1:6" ht="16.5" thickBot="1" x14ac:dyDescent="0.3">
      <c r="A24" s="102"/>
      <c r="B24" s="117"/>
      <c r="C24" s="118"/>
      <c r="D24" s="103"/>
      <c r="E24" s="119"/>
    </row>
    <row r="25" spans="1:6" ht="15.75" customHeight="1" x14ac:dyDescent="0.25">
      <c r="A25" s="263"/>
      <c r="B25" s="264" t="s">
        <v>28</v>
      </c>
      <c r="C25" s="266" t="s">
        <v>75</v>
      </c>
      <c r="D25" s="267"/>
      <c r="E25" s="268"/>
      <c r="F25" s="257"/>
    </row>
    <row r="26" spans="1:6" ht="16.5" thickBot="1" x14ac:dyDescent="0.3">
      <c r="A26" s="263"/>
      <c r="B26" s="265"/>
      <c r="C26" s="258" t="s">
        <v>29</v>
      </c>
      <c r="D26" s="259"/>
      <c r="E26" s="268"/>
      <c r="F26" s="257"/>
    </row>
    <row r="27" spans="1:6" thickBot="1" x14ac:dyDescent="0.3">
      <c r="A27" s="112"/>
      <c r="B27" s="120"/>
      <c r="C27" s="120"/>
      <c r="D27" s="120"/>
      <c r="E27" s="114"/>
      <c r="F27" s="96"/>
    </row>
    <row r="28" spans="1:6" x14ac:dyDescent="0.25">
      <c r="B28" s="122" t="s">
        <v>44</v>
      </c>
    </row>
  </sheetData>
  <sheetProtection algorithmName="SHA-512" hashValue="z/cI36ijLDcNeNjOaoOENNqzicyk0Uvw6y2dx7S5FTuMBPsOOQkOwKwxMgw/KOJ6Z5If6oLQBtDM4M2q3AvKzw==" saltValue="RSeccfRsjWS68ZQVt3/xpw=="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2014-12-10T21:57:09Z</dcterms:modified>
</cp:coreProperties>
</file>